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/>
  </bookViews>
  <sheets>
    <sheet name="Содержание" sheetId="1" r:id="rId1"/>
    <sheet name="Раздел 1" sheetId="2" r:id="rId2"/>
    <sheet name="Раздел 2" sheetId="3" r:id="rId3"/>
    <sheet name="Раздел 3" sheetId="4" r:id="rId4"/>
    <sheet name="Особо ценное" sheetId="5" r:id="rId5"/>
  </sheets>
  <calcPr calcId="124519" refMode="R1C1"/>
</workbook>
</file>

<file path=xl/calcChain.xml><?xml version="1.0" encoding="utf-8"?>
<calcChain xmlns="http://schemas.openxmlformats.org/spreadsheetml/2006/main">
  <c r="E8" i="3"/>
  <c r="D8"/>
  <c r="E5"/>
  <c r="E9" s="1"/>
  <c r="D5"/>
  <c r="G85" i="2"/>
  <c r="I85"/>
  <c r="I4" i="4" s="1"/>
  <c r="H85" i="2"/>
  <c r="H4" i="4" s="1"/>
  <c r="D9" i="3" l="1"/>
  <c r="G86" i="2"/>
  <c r="H3" i="4" l="1"/>
  <c r="H5" s="1"/>
  <c r="H86" i="2"/>
  <c r="I86"/>
  <c r="I3" i="4"/>
  <c r="I5" s="1"/>
  <c r="F5" i="3" l="1"/>
  <c r="A4"/>
  <c r="J5" i="2"/>
  <c r="J81" l="1"/>
  <c r="J3" i="4" l="1"/>
  <c r="A1" i="5"/>
  <c r="E5"/>
  <c r="D5"/>
  <c r="F5"/>
  <c r="A1" i="2" l="1"/>
  <c r="J84"/>
  <c r="J85" s="1"/>
  <c r="J86" l="1"/>
  <c r="F8" i="3"/>
  <c r="F9" s="1"/>
  <c r="J4" i="4" l="1"/>
  <c r="J5" s="1"/>
  <c r="A1"/>
  <c r="A1" i="3"/>
</calcChain>
</file>

<file path=xl/comments1.xml><?xml version="1.0" encoding="utf-8"?>
<comments xmlns="http://schemas.openxmlformats.org/spreadsheetml/2006/main">
  <authors>
    <author>Автор</author>
  </authors>
  <commentList>
    <comment ref="G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СВИДЕТЕЛЬСТВА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G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</commentList>
</comments>
</file>

<file path=xl/sharedStrings.xml><?xml version="1.0" encoding="utf-8"?>
<sst xmlns="http://schemas.openxmlformats.org/spreadsheetml/2006/main" count="773" uniqueCount="352">
  <si>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</si>
  <si>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</si>
  <si>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</si>
  <si>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</si>
  <si>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</si>
  <si>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</si>
  <si>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</si>
  <si>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</si>
  <si>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</si>
  <si>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</si>
  <si>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</si>
  <si>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</si>
  <si>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</si>
  <si>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</si>
  <si>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</si>
  <si>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</si>
  <si>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</si>
  <si>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</si>
  <si>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</si>
  <si>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</si>
  <si>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</si>
  <si>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МУПов и МУ).</t>
  </si>
  <si>
    <t>Нет</t>
  </si>
  <si>
    <t>ИТОГО</t>
  </si>
  <si>
    <t>Казна</t>
  </si>
  <si>
    <t>Земля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</si>
  <si>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</si>
  <si>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</si>
  <si>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</si>
  <si>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</si>
  <si>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</si>
  <si>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кв.м.</t>
  </si>
  <si>
    <t>м.</t>
  </si>
  <si>
    <t>101051000000012</t>
  </si>
  <si>
    <t>1030400607885</t>
  </si>
  <si>
    <t>КАЗЕННЫЕ УЧРЕЖДЕНИЯ</t>
  </si>
  <si>
    <t>0</t>
  </si>
  <si>
    <t>назначение</t>
  </si>
  <si>
    <t>кадастровый номер</t>
  </si>
  <si>
    <t>Кадастровая стоимость</t>
  </si>
  <si>
    <t>ИТОГО ПО Разделу 1:</t>
  </si>
  <si>
    <t>кол-во объектов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</si>
  <si>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</si>
  <si>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</si>
  <si>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</si>
  <si>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ВСЕГО по Реестру:</t>
  </si>
  <si>
    <t>0039</t>
  </si>
  <si>
    <t>Приложение № 1</t>
  </si>
  <si>
    <t>Муниципальное образование "Турочакский район" (Казна)</t>
  </si>
  <si>
    <t>Турочакская сельская администрация</t>
  </si>
  <si>
    <t>Утвержден  главой Турочакской сельской администрации постановлением № 529 от 24.10.2016 г</t>
  </si>
  <si>
    <t>10102000042</t>
  </si>
  <si>
    <t>101000015</t>
  </si>
  <si>
    <t xml:space="preserve">жилой дом </t>
  </si>
  <si>
    <t>жилой дом 1971 г ул майская 37 кв2</t>
  </si>
  <si>
    <t>с. Турочак ул. Майская 37 кв 2</t>
  </si>
  <si>
    <t>квартира</t>
  </si>
  <si>
    <t>04:03:030510:278</t>
  </si>
  <si>
    <t>38 м.кв.</t>
  </si>
  <si>
    <t>Турочак ул Майская  дом 9 кв 2</t>
  </si>
  <si>
    <t>25,8 м.кв.</t>
  </si>
  <si>
    <t>1010000012</t>
  </si>
  <si>
    <t>жилой дом</t>
  </si>
  <si>
    <t>Турочак ул Советская  дом 71 кв 3</t>
  </si>
  <si>
    <t>04:03:030506:233</t>
  </si>
  <si>
    <t>39,6 м.кв</t>
  </si>
  <si>
    <t>Турочак ул Советская  дом 71 кв 4</t>
  </si>
  <si>
    <t>04:03:030506:234</t>
  </si>
  <si>
    <t>33,4 м кв</t>
  </si>
  <si>
    <t>1010000013</t>
  </si>
  <si>
    <t>Турочак Майская д 44 кв 1</t>
  </si>
  <si>
    <t>04:03:030518:202</t>
  </si>
  <si>
    <t>38,2 м кв</t>
  </si>
  <si>
    <t>Турочак ул Майская  дом 58 кв 1</t>
  </si>
  <si>
    <t>39,4 м кв</t>
  </si>
  <si>
    <t>1010000016</t>
  </si>
  <si>
    <t>1010000028</t>
  </si>
  <si>
    <t>Турочак ул Рабочая д 29 кв 11</t>
  </si>
  <si>
    <t>41,7 м кв</t>
  </si>
  <si>
    <t>1010000020</t>
  </si>
  <si>
    <t>Турочак ул Осипова д 30 кв 1</t>
  </si>
  <si>
    <t>04:03:030513:302</t>
  </si>
  <si>
    <t>59,5 м кв</t>
  </si>
  <si>
    <t>1010000049</t>
  </si>
  <si>
    <t>Турочак ул Титова д 31 кв 2</t>
  </si>
  <si>
    <t>04:03:030520:176</t>
  </si>
  <si>
    <t>59,6 м кв</t>
  </si>
  <si>
    <t>10113000001</t>
  </si>
  <si>
    <t>Водонапорная башня со скважиной</t>
  </si>
  <si>
    <t>Турочак ул Родниковая 19а</t>
  </si>
  <si>
    <t>101130003</t>
  </si>
  <si>
    <t>скважина ЖКХ</t>
  </si>
  <si>
    <t>скважина АВМ</t>
  </si>
  <si>
    <t>Турочак ул Таежная 1 а</t>
  </si>
  <si>
    <t>101130007</t>
  </si>
  <si>
    <t>скважина родничек</t>
  </si>
  <si>
    <t>Турочак ул дзержинского 10а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</si>
  <si>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</si>
  <si>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</si>
  <si>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</si>
  <si>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реквизиты документов оснований пекращения</t>
  </si>
  <si>
    <t>Закон Республики Алтай №79-РЗ</t>
  </si>
  <si>
    <t>решение совета депутатов МО "Турочакский район" №34-4</t>
  </si>
  <si>
    <t>водонапорная башня со скважиной</t>
  </si>
  <si>
    <t>скважина Чебурашка2</t>
  </si>
  <si>
    <t>турочак ул зеленая 14а</t>
  </si>
  <si>
    <t>10113000015</t>
  </si>
  <si>
    <t>101130009</t>
  </si>
  <si>
    <t>скважина "школа2</t>
  </si>
  <si>
    <t>турочак ул Рабочая 31а</t>
  </si>
  <si>
    <t>101120005</t>
  </si>
  <si>
    <t>скважина РММ</t>
  </si>
  <si>
    <t>турочак улПионерская 49а</t>
  </si>
  <si>
    <t>101130012</t>
  </si>
  <si>
    <t>скважина Водлканал</t>
  </si>
  <si>
    <t>турочак ул Титова 1а</t>
  </si>
  <si>
    <t>101130013</t>
  </si>
  <si>
    <t>скважина Водоканал</t>
  </si>
  <si>
    <t>Турочак ул титова 1а</t>
  </si>
  <si>
    <t>101130010</t>
  </si>
  <si>
    <t>водопроводные сети д/с Чебурашка</t>
  </si>
  <si>
    <t>4635 м</t>
  </si>
  <si>
    <t>турочак зеленая 14</t>
  </si>
  <si>
    <t>01.01.2006г</t>
  </si>
  <si>
    <t>101130002</t>
  </si>
  <si>
    <t>водопроводные сети скважины АВМ</t>
  </si>
  <si>
    <t>2120 м</t>
  </si>
  <si>
    <t>101130004</t>
  </si>
  <si>
    <t>водопроводные сетискважины ЖКХ</t>
  </si>
  <si>
    <t>2140 м</t>
  </si>
  <si>
    <t>101130006</t>
  </si>
  <si>
    <t>влжопроводные сети скважины РММ</t>
  </si>
  <si>
    <t>турочак ул пионерская</t>
  </si>
  <si>
    <t>1440 м</t>
  </si>
  <si>
    <t>101130008</t>
  </si>
  <si>
    <t>Водопроводные сети скважины Родничек</t>
  </si>
  <si>
    <t>2340 м</t>
  </si>
  <si>
    <t>101130014</t>
  </si>
  <si>
    <t>водопроводные сети скважин Водоканал</t>
  </si>
  <si>
    <t>турочак</t>
  </si>
  <si>
    <t>13065 м</t>
  </si>
  <si>
    <t>101130018</t>
  </si>
  <si>
    <t>емкость металлическая накопительная</t>
  </si>
  <si>
    <t>турочак ул солнечная</t>
  </si>
  <si>
    <t>101130019</t>
  </si>
  <si>
    <t>насосная станция второго подъема водоканал</t>
  </si>
  <si>
    <t>Турочак ул титова</t>
  </si>
  <si>
    <t>118,7 кв м</t>
  </si>
  <si>
    <t>101130011</t>
  </si>
  <si>
    <t>насосная станция со скважиной водоканал</t>
  </si>
  <si>
    <t>17,9 км</t>
  </si>
  <si>
    <t>турочак ул титова</t>
  </si>
  <si>
    <t>2101030020</t>
  </si>
  <si>
    <t xml:space="preserve">опоры железобетонные </t>
  </si>
  <si>
    <t>Турочак мказанцква ул</t>
  </si>
  <si>
    <t>2003 г</t>
  </si>
  <si>
    <t>101030020</t>
  </si>
  <si>
    <t xml:space="preserve">ПК №12 Вл-04 кв </t>
  </si>
  <si>
    <t xml:space="preserve">ПК №13 Вл-04 кв </t>
  </si>
  <si>
    <t>турочак ул казанцква</t>
  </si>
  <si>
    <t>ПК №20 ВЛ -04</t>
  </si>
  <si>
    <t>101030012</t>
  </si>
  <si>
    <t>пк№22 ВЛ-04</t>
  </si>
  <si>
    <t>движимое имущество</t>
  </si>
  <si>
    <t>101050017</t>
  </si>
  <si>
    <t>Автомобиль</t>
  </si>
  <si>
    <t>нива-шевроле</t>
  </si>
  <si>
    <t>турочак ул тельмана 19</t>
  </si>
  <si>
    <t>101350004</t>
  </si>
  <si>
    <t>ГАЗ 3307</t>
  </si>
  <si>
    <t>10135002</t>
  </si>
  <si>
    <t>УАЗ-3962</t>
  </si>
  <si>
    <t>101350006</t>
  </si>
  <si>
    <t>вакуумная машина</t>
  </si>
  <si>
    <t>ко-503</t>
  </si>
  <si>
    <t>10135007</t>
  </si>
  <si>
    <t>КО-503В-2</t>
  </si>
  <si>
    <t>101350003</t>
  </si>
  <si>
    <t>ГАЗ-Саз-3507</t>
  </si>
  <si>
    <t>ХТН</t>
  </si>
  <si>
    <t>ИНОЕ Движимое имущество</t>
  </si>
  <si>
    <t>01040003</t>
  </si>
  <si>
    <t>компьютерная станция</t>
  </si>
  <si>
    <t>01040004</t>
  </si>
  <si>
    <t>турочакул тельмана 19</t>
  </si>
  <si>
    <t>01040005</t>
  </si>
  <si>
    <t>01040006</t>
  </si>
  <si>
    <t>01040007</t>
  </si>
  <si>
    <t>010400128</t>
  </si>
  <si>
    <t>01040135</t>
  </si>
  <si>
    <t>01340033</t>
  </si>
  <si>
    <t xml:space="preserve">компьютерная станцияв сборе </t>
  </si>
  <si>
    <t>01340042</t>
  </si>
  <si>
    <t>компьтерная станция в сборе</t>
  </si>
  <si>
    <t>01040002</t>
  </si>
  <si>
    <t xml:space="preserve">компьютерная станция в т.ч. Принтер, сканер </t>
  </si>
  <si>
    <t>турочак тельмана 19</t>
  </si>
  <si>
    <t>01040001</t>
  </si>
  <si>
    <t>КМА Канон</t>
  </si>
  <si>
    <t>01040133</t>
  </si>
  <si>
    <t>копир.принтер/сканер</t>
  </si>
  <si>
    <t>01340040</t>
  </si>
  <si>
    <t>источник бесперебойного питания</t>
  </si>
  <si>
    <t>Устав муниципального образования "Турочакское сельское посление"</t>
  </si>
  <si>
    <t>Республика Алтай, Турочакский район, с. Турочак, ул. Тельмана, 19</t>
  </si>
  <si>
    <t>автомобиль Нива Шевроле</t>
  </si>
  <si>
    <t>10101007</t>
  </si>
  <si>
    <t xml:space="preserve">гидротехническое сооружение </t>
  </si>
  <si>
    <t>10,02,2016 г</t>
  </si>
  <si>
    <t>гидротехническое сооружение</t>
  </si>
  <si>
    <t>турочак ул березованя №11</t>
  </si>
  <si>
    <t>84:225:001:000130400</t>
  </si>
  <si>
    <t>17 м</t>
  </si>
  <si>
    <t>решение №22/10</t>
  </si>
  <si>
    <t>МО "Турочакское сельское поселение"</t>
  </si>
  <si>
    <t>04:03:030503:263</t>
  </si>
  <si>
    <t>04-02-02/002/2013-29</t>
  </si>
  <si>
    <t>ЗУ</t>
  </si>
  <si>
    <t>для разм.и экспл.возд.линий эл.передач</t>
  </si>
  <si>
    <t>04:03:030511:306</t>
  </si>
  <si>
    <t>04-02-02/002/2013-27</t>
  </si>
  <si>
    <t>04:03:030501:139</t>
  </si>
  <si>
    <t>в границах кад.кв. 04:03:030513</t>
  </si>
  <si>
    <t>04:03:030513:331</t>
  </si>
  <si>
    <t>04-02-02/025/2013-969</t>
  </si>
  <si>
    <t>04-02-02/002/2013-28</t>
  </si>
  <si>
    <t>для обеспечения доступа к зу с кадастровым номером 04:03:030514:98</t>
  </si>
  <si>
    <t>04:03:030514:329</t>
  </si>
  <si>
    <t>04-02/004-02/004/023/2015-59/1</t>
  </si>
  <si>
    <t>для обустройства места общего пользования</t>
  </si>
  <si>
    <t>04:03:030502:155</t>
  </si>
  <si>
    <t>04-02/004-02/004/046/2016-814/1</t>
  </si>
  <si>
    <t>Коммунальное обслуживание</t>
  </si>
  <si>
    <t>04:03:030102:1084</t>
  </si>
  <si>
    <t>04-02/004-02/004/045/2016-2206/1</t>
  </si>
  <si>
    <t>04:03:030102:1085</t>
  </si>
  <si>
    <t>04-02/004-02/004/046/2016-2205/1</t>
  </si>
  <si>
    <t>для производственных целей</t>
  </si>
  <si>
    <t>04:03:030516:76</t>
  </si>
  <si>
    <t>04-02-02/005/2011-106</t>
  </si>
  <si>
    <t>04:03:030511:250</t>
  </si>
  <si>
    <t>04-02-02/011/2013-398</t>
  </si>
  <si>
    <t>04:03:030511:229</t>
  </si>
  <si>
    <t>04-02-02/011.2013-399</t>
  </si>
  <si>
    <t>04:03:030511:234</t>
  </si>
  <si>
    <t>04:03:030511:235</t>
  </si>
  <si>
    <t>04-02-02/011/2013-404</t>
  </si>
  <si>
    <t>Аренда</t>
  </si>
  <si>
    <t>04-02-02/011/2013-405</t>
  </si>
  <si>
    <t>04:03:030511:237</t>
  </si>
  <si>
    <t>04-02-02/011/2013-407</t>
  </si>
  <si>
    <t>04:03:030511:239</t>
  </si>
  <si>
    <t>04-02-02/011/2013-409</t>
  </si>
  <si>
    <t>04:03:030511:240</t>
  </si>
  <si>
    <t>04-02-02/011/2013-410</t>
  </si>
  <si>
    <t>04:03:030511:158</t>
  </si>
  <si>
    <t>04-02-02/011/2013-411</t>
  </si>
  <si>
    <t>04:03:030511:244</t>
  </si>
  <si>
    <t>04:03:030511:242</t>
  </si>
  <si>
    <t>04-02-02/011/2013-412</t>
  </si>
  <si>
    <t>04-02-02/011/2013-414</t>
  </si>
  <si>
    <t>для организации розничной торговли и бытового обслуживания населения</t>
  </si>
  <si>
    <t>04:03:030511:245</t>
  </si>
  <si>
    <t>04-02-02/011/2013-415</t>
  </si>
  <si>
    <t>04:03:030511:246</t>
  </si>
  <si>
    <t>04-02-02/011/2013-416</t>
  </si>
  <si>
    <t>04:03:030511:248</t>
  </si>
  <si>
    <t>04-02-02/011/2013-418</t>
  </si>
  <si>
    <t>04:03:030511:249</t>
  </si>
  <si>
    <t>04-02-02/011/2013-419</t>
  </si>
  <si>
    <t>для размещения и обслуживания пристройки к магазину</t>
  </si>
  <si>
    <t>04:03:030511:401</t>
  </si>
  <si>
    <t>04-02-02/042/2014-200</t>
  </si>
  <si>
    <t>Мемориал</t>
  </si>
  <si>
    <t>04:03:030511:429</t>
  </si>
  <si>
    <t>04-02/004-02/004/033/2015-1425/1</t>
  </si>
  <si>
    <t>для размещения гидротехнических сооружений</t>
  </si>
  <si>
    <t>04:03:030522:358</t>
  </si>
  <si>
    <t>04-02/004-02/004/023/2016-1/1</t>
  </si>
  <si>
    <t>для устройства площадки</t>
  </si>
  <si>
    <t>04:03:030511:433</t>
  </si>
  <si>
    <t>04-02/004/046/2016-413/1</t>
  </si>
  <si>
    <t>для размещения трансформаторной подстанции</t>
  </si>
  <si>
    <t>04:03:030522:368</t>
  </si>
  <si>
    <t>04-02/004-02/004/046/2016-805/1</t>
  </si>
  <si>
    <t>04:03:030515:302</t>
  </si>
  <si>
    <t>04-02/004-02/004/046/2016-1555/1</t>
  </si>
  <si>
    <t>постоянное (бессрочное) пользование</t>
  </si>
  <si>
    <t>04:03:030504:253</t>
  </si>
  <si>
    <t>04-02/004-02/004/046/2016-1557/1</t>
  </si>
  <si>
    <t>04:03:030511:442</t>
  </si>
  <si>
    <t>04-02/004-02/004/046/2016-1558/1</t>
  </si>
  <si>
    <t>04:03:030518:332</t>
  </si>
  <si>
    <t>04-02/004-02/004/046/2016-1556/1</t>
  </si>
  <si>
    <t>для размещения спортивной площадки</t>
  </si>
  <si>
    <t>04:03:030511:444</t>
  </si>
  <si>
    <t>04-02/004-02/004/046/2016-1970/1</t>
  </si>
  <si>
    <t>культурное развитие</t>
  </si>
  <si>
    <t>04:03:030507:107</t>
  </si>
  <si>
    <t>04-02/004-02/004/046/2016-2557/1</t>
  </si>
  <si>
    <t>04:03:030511:443</t>
  </si>
  <si>
    <t>04-02/004-02/004/046/2016-2558/1</t>
  </si>
  <si>
    <t>отдых (рекреация)</t>
  </si>
  <si>
    <t>04:03:030520:237</t>
  </si>
  <si>
    <t>04-02/004-02/004/046/2016-1755/1</t>
  </si>
  <si>
    <t>Склады</t>
  </si>
  <si>
    <t>04:03:030502:315</t>
  </si>
  <si>
    <t>04-02/004-02/004/046/2016-2607/1</t>
  </si>
  <si>
    <t>аренда (аукцион)</t>
  </si>
  <si>
    <t>04:03:030501:208</t>
  </si>
  <si>
    <t>04-02/004-02/004/046/2016-2618/1</t>
  </si>
  <si>
    <t>земельные участки (территории) общего пользования</t>
  </si>
  <si>
    <t>04:03:030501:211</t>
  </si>
  <si>
    <t>04:03:030501:211- 04/004/2017-1</t>
  </si>
  <si>
    <t>турочак ул Подгорная</t>
  </si>
  <si>
    <t>турочак ул Лебедская</t>
  </si>
  <si>
    <t>турочак Родниковая бн</t>
  </si>
  <si>
    <t>турочак Лесхозная, бн</t>
  </si>
  <si>
    <t>турочак ул Таежная 1 А</t>
  </si>
  <si>
    <t>турочак ул Зеленая 14 А</t>
  </si>
  <si>
    <t>турочак ул пер. Совхозный, 33</t>
  </si>
  <si>
    <t>турочак ул Советская 52</t>
  </si>
  <si>
    <t>турочак ул Советская 52/1</t>
  </si>
  <si>
    <t>турочак ул Советская 52/6</t>
  </si>
  <si>
    <t>турочак ул Советская 52/11</t>
  </si>
  <si>
    <t>турочак ул Советская 52/9</t>
  </si>
  <si>
    <t>турочак ул Советская 52/7</t>
  </si>
  <si>
    <t>турочак ул Советская 52/12</t>
  </si>
  <si>
    <t>турочак ул Советская 52/13</t>
  </si>
  <si>
    <t>турочак ул Советская 52/14</t>
  </si>
  <si>
    <t>турочак ул Советская 52/16</t>
  </si>
  <si>
    <t>турочак ул Советская 52/17</t>
  </si>
  <si>
    <t>турочак ул Советская 52/18</t>
  </si>
  <si>
    <t>турочак ул Советская 52/20</t>
  </si>
  <si>
    <t>турочак ул Советская 52/21</t>
  </si>
  <si>
    <t>турочак ул Советская 50 А</t>
  </si>
  <si>
    <t>турочак ул Советская 46 Б</t>
  </si>
  <si>
    <t>турочак ул Березовая 11</t>
  </si>
  <si>
    <t>турочак ул Советская 75 А</t>
  </si>
  <si>
    <t>турочак ул Казанцева 19 А</t>
  </si>
  <si>
    <t>турочак ул Родниковая 2 А</t>
  </si>
  <si>
    <t>турочак ул Дзержинского 10 А</t>
  </si>
  <si>
    <t>турочак ул Рабочая 31 А/1</t>
  </si>
  <si>
    <t>турочак ул Пионерская 49 А</t>
  </si>
  <si>
    <t>турочак ул Советская 52 А</t>
  </si>
  <si>
    <t>турочак ул Советская 75/2</t>
  </si>
  <si>
    <t>турочак ул Советская 75/3</t>
  </si>
  <si>
    <t>турочак ул Титова 72</t>
  </si>
  <si>
    <t>турочак ул Советская 154 А</t>
  </si>
  <si>
    <t>турочак ул Советская 179 Д/3</t>
  </si>
  <si>
    <t>турочак ул Амональная 3 А</t>
  </si>
  <si>
    <t>Реестр объектов муниципальной собственности муниципального образования "Турочакское сельское поселение" на 31.12.2018г.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</si>
</sst>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2" fillId="0" borderId="0"/>
  </cellStyleXfs>
  <cellXfs count="19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right" vertical="center" wrapText="1"/>
    </xf>
    <xf numFmtId="4" fontId="3" fillId="8" borderId="0" xfId="0" applyNumberFormat="1" applyFont="1" applyFill="1" applyAlignment="1">
      <alignment horizontal="righ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" fontId="7" fillId="10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9" borderId="0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49" fontId="2" fillId="9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11" borderId="9" xfId="0" applyNumberFormat="1" applyFont="1" applyFill="1" applyBorder="1" applyAlignment="1">
      <alignment horizontal="right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6" fillId="0" borderId="1" xfId="0" applyFont="1" applyBorder="1"/>
    <xf numFmtId="0" fontId="3" fillId="4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9" xfId="0" applyFont="1" applyBorder="1"/>
    <xf numFmtId="0" fontId="1" fillId="0" borderId="9" xfId="0" applyFont="1" applyBorder="1" applyAlignment="1"/>
    <xf numFmtId="0" fontId="9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left" wrapText="1"/>
    </xf>
    <xf numFmtId="4" fontId="9" fillId="14" borderId="1" xfId="0" applyNumberFormat="1" applyFont="1" applyFill="1" applyBorder="1" applyAlignment="1">
      <alignment horizontal="right" wrapText="1"/>
    </xf>
    <xf numFmtId="4" fontId="9" fillId="14" borderId="1" xfId="0" applyNumberFormat="1" applyFont="1" applyFill="1" applyBorder="1" applyAlignment="1">
      <alignment horizontal="center" wrapText="1"/>
    </xf>
    <xf numFmtId="0" fontId="9" fillId="14" borderId="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vertical="center" wrapText="1"/>
    </xf>
    <xf numFmtId="4" fontId="9" fillId="4" borderId="0" xfId="0" applyNumberFormat="1" applyFont="1" applyFill="1" applyBorder="1" applyAlignment="1">
      <alignment vertical="center" wrapText="1"/>
    </xf>
    <xf numFmtId="4" fontId="9" fillId="4" borderId="0" xfId="0" applyNumberFormat="1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164" fontId="3" fillId="14" borderId="1" xfId="0" applyNumberFormat="1" applyFont="1" applyFill="1" applyBorder="1" applyAlignment="1">
      <alignment vertical="center" wrapText="1"/>
    </xf>
    <xf numFmtId="2" fontId="3" fillId="14" borderId="1" xfId="0" applyNumberFormat="1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9" fillId="14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vertical="center" wrapText="1"/>
    </xf>
    <xf numFmtId="0" fontId="13" fillId="1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9" fontId="3" fillId="0" borderId="15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vertical="center" wrapText="1"/>
    </xf>
    <xf numFmtId="4" fontId="9" fillId="2" borderId="13" xfId="0" applyNumberFormat="1" applyFont="1" applyFill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9" fillId="14" borderId="17" xfId="0" applyNumberFormat="1" applyFont="1" applyFill="1" applyBorder="1" applyAlignment="1">
      <alignment vertical="center" wrapText="1"/>
    </xf>
    <xf numFmtId="4" fontId="9" fillId="14" borderId="18" xfId="0" applyNumberFormat="1" applyFont="1" applyFill="1" applyBorder="1" applyAlignment="1">
      <alignment horizontal="right" vertical="center" wrapText="1"/>
    </xf>
    <xf numFmtId="4" fontId="9" fillId="14" borderId="19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3" fillId="14" borderId="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14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3" fillId="2" borderId="9" xfId="0" applyNumberFormat="1" applyFont="1" applyFill="1" applyBorder="1" applyAlignment="1">
      <alignment horizontal="right" vertical="center" wrapText="1"/>
    </xf>
    <xf numFmtId="4" fontId="9" fillId="14" borderId="2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14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9" fillId="13" borderId="9" xfId="0" applyFont="1" applyFill="1" applyBorder="1" applyAlignment="1">
      <alignment horizontal="left" vertical="center" wrapText="1"/>
    </xf>
    <xf numFmtId="0" fontId="9" fillId="13" borderId="6" xfId="0" applyFont="1" applyFill="1" applyBorder="1" applyAlignment="1">
      <alignment horizontal="left" vertical="center" wrapText="1"/>
    </xf>
    <xf numFmtId="0" fontId="9" fillId="14" borderId="7" xfId="0" applyFont="1" applyFill="1" applyBorder="1" applyAlignment="1">
      <alignment horizontal="center" wrapText="1"/>
    </xf>
    <xf numFmtId="0" fontId="9" fillId="14" borderId="6" xfId="0" applyFont="1" applyFill="1" applyBorder="1" applyAlignment="1">
      <alignment horizont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R3" sqref="R3"/>
    </sheetView>
  </sheetViews>
  <sheetFormatPr defaultRowHeight="15"/>
  <cols>
    <col min="1" max="13" width="9.140625" style="1"/>
    <col min="14" max="14" width="15.85546875" style="1" customWidth="1"/>
    <col min="15" max="16384" width="9.140625" style="1"/>
  </cols>
  <sheetData>
    <row r="1" spans="1:14">
      <c r="M1" s="156"/>
      <c r="N1" s="156" t="s">
        <v>47</v>
      </c>
    </row>
    <row r="2" spans="1:14">
      <c r="M2" s="156"/>
      <c r="N2" s="156"/>
    </row>
    <row r="3" spans="1:14" ht="15" customHeight="1">
      <c r="J3" s="162" t="s">
        <v>50</v>
      </c>
      <c r="K3" s="162"/>
      <c r="L3" s="162"/>
      <c r="M3" s="162"/>
      <c r="N3" s="162"/>
    </row>
    <row r="4" spans="1:14" ht="15.75" customHeight="1">
      <c r="J4" s="162"/>
      <c r="K4" s="162"/>
      <c r="L4" s="162"/>
      <c r="M4" s="162"/>
      <c r="N4" s="162"/>
    </row>
    <row r="5" spans="1:14" ht="15.75" customHeight="1">
      <c r="J5" s="84"/>
      <c r="K5" s="84"/>
      <c r="L5" s="84"/>
      <c r="M5" s="84"/>
      <c r="N5" s="84"/>
    </row>
    <row r="6" spans="1:14" ht="30" customHeight="1">
      <c r="A6" s="161" t="s">
        <v>351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>
      <c r="A9" s="86" t="s">
        <v>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>
      <c r="A10" s="87" t="s">
        <v>42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43.5" customHeight="1">
      <c r="A11" s="160" t="s">
        <v>43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>
      <c r="A12" s="88" t="s">
        <v>30</v>
      </c>
      <c r="B12" s="88"/>
      <c r="C12" s="88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</sheetData>
  <mergeCells count="3">
    <mergeCell ref="A11:N11"/>
    <mergeCell ref="A6:N6"/>
    <mergeCell ref="J3:N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zoomScale="90" zoomScaleNormal="90" workbookViewId="0">
      <pane ySplit="2" topLeftCell="A9" activePane="bottomLeft" state="frozen"/>
      <selection pane="bottomLeft" activeCell="A126" sqref="A126"/>
    </sheetView>
  </sheetViews>
  <sheetFormatPr defaultColWidth="16.28515625" defaultRowHeight="11.25"/>
  <cols>
    <col min="1" max="1" width="6.140625" style="126" customWidth="1"/>
    <col min="2" max="2" width="9.28515625" style="24" customWidth="1"/>
    <col min="3" max="3" width="14.140625" style="9" customWidth="1"/>
    <col min="4" max="4" width="9.42578125" style="13" customWidth="1"/>
    <col min="5" max="5" width="13.7109375" style="9" customWidth="1"/>
    <col min="6" max="6" width="12.85546875" style="24" customWidth="1"/>
    <col min="7" max="7" width="11.42578125" style="9" customWidth="1"/>
    <col min="8" max="8" width="11.7109375" style="26" customWidth="1"/>
    <col min="9" max="9" width="11.140625" style="26" customWidth="1"/>
    <col min="10" max="10" width="11.28515625" style="26" customWidth="1"/>
    <col min="11" max="13" width="11.42578125" style="42" customWidth="1"/>
    <col min="14" max="14" width="9.42578125" style="9" customWidth="1"/>
    <col min="15" max="15" width="12.85546875" style="9" customWidth="1"/>
    <col min="16" max="16" width="9.28515625" style="9" customWidth="1"/>
    <col min="17" max="17" width="8.5703125" style="9" customWidth="1"/>
    <col min="18" max="16384" width="16.28515625" style="9"/>
  </cols>
  <sheetData>
    <row r="1" spans="1:17" ht="45" customHeight="1">
      <c r="A1" s="172" t="str">
        <f>Содержание!A9</f>
        <v>Раздел 1 Недвижимое имущество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</row>
    <row r="2" spans="1:17" ht="106.5" customHeight="1">
      <c r="A2" s="117" t="s">
        <v>1</v>
      </c>
      <c r="B2" s="21" t="s">
        <v>27</v>
      </c>
      <c r="C2" s="7" t="s">
        <v>2</v>
      </c>
      <c r="D2" s="7" t="s">
        <v>28</v>
      </c>
      <c r="E2" s="7" t="s">
        <v>3</v>
      </c>
      <c r="F2" s="21" t="s">
        <v>29</v>
      </c>
      <c r="G2" s="7" t="s">
        <v>4</v>
      </c>
      <c r="H2" s="25" t="s">
        <v>5</v>
      </c>
      <c r="I2" s="25" t="s">
        <v>6</v>
      </c>
      <c r="J2" s="25" t="s">
        <v>7</v>
      </c>
      <c r="K2" s="41" t="s">
        <v>8</v>
      </c>
      <c r="L2" s="41" t="s">
        <v>97</v>
      </c>
      <c r="M2" s="41" t="s">
        <v>98</v>
      </c>
      <c r="N2" s="7" t="s">
        <v>99</v>
      </c>
      <c r="O2" s="7" t="s">
        <v>100</v>
      </c>
      <c r="P2" s="7" t="s">
        <v>10</v>
      </c>
      <c r="Q2" s="7" t="s">
        <v>11</v>
      </c>
    </row>
    <row r="3" spans="1:17" s="40" customFormat="1">
      <c r="A3" s="175" t="s">
        <v>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7"/>
    </row>
    <row r="4" spans="1:17" s="40" customFormat="1" ht="11.25" customHeight="1">
      <c r="A4" s="118">
        <v>1</v>
      </c>
      <c r="B4" s="170" t="s">
        <v>49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s="60" customFormat="1" ht="45">
      <c r="A5" s="119">
        <v>1</v>
      </c>
      <c r="B5" s="57" t="s">
        <v>51</v>
      </c>
      <c r="C5" s="5" t="s">
        <v>54</v>
      </c>
      <c r="D5" s="5" t="s">
        <v>56</v>
      </c>
      <c r="E5" s="38" t="s">
        <v>55</v>
      </c>
      <c r="F5" s="57" t="s">
        <v>57</v>
      </c>
      <c r="G5" s="38" t="s">
        <v>58</v>
      </c>
      <c r="H5" s="15">
        <v>26169</v>
      </c>
      <c r="I5" s="18">
        <v>26169</v>
      </c>
      <c r="J5" s="15">
        <f>H5-I5</f>
        <v>0</v>
      </c>
      <c r="K5" s="58">
        <v>0</v>
      </c>
      <c r="L5" s="58" t="s">
        <v>123</v>
      </c>
      <c r="M5" s="58" t="s">
        <v>101</v>
      </c>
      <c r="N5" s="59">
        <v>42824</v>
      </c>
      <c r="O5" s="38" t="s">
        <v>102</v>
      </c>
      <c r="P5" s="38" t="s">
        <v>49</v>
      </c>
      <c r="Q5" s="38" t="s">
        <v>22</v>
      </c>
    </row>
    <row r="6" spans="1:17" s="60" customFormat="1" ht="45">
      <c r="A6" s="119">
        <v>2</v>
      </c>
      <c r="B6" s="57" t="s">
        <v>52</v>
      </c>
      <c r="C6" s="5" t="s">
        <v>53</v>
      </c>
      <c r="D6" s="5" t="s">
        <v>56</v>
      </c>
      <c r="E6" s="38" t="s">
        <v>59</v>
      </c>
      <c r="F6" s="57" t="s">
        <v>36</v>
      </c>
      <c r="G6" s="38" t="s">
        <v>60</v>
      </c>
      <c r="H6" s="15">
        <v>36279</v>
      </c>
      <c r="I6" s="18">
        <v>36279</v>
      </c>
      <c r="J6" s="15">
        <v>0</v>
      </c>
      <c r="K6" s="58">
        <v>0</v>
      </c>
      <c r="L6" s="58"/>
      <c r="M6" s="58" t="s">
        <v>101</v>
      </c>
      <c r="N6" s="59">
        <v>42824</v>
      </c>
      <c r="O6" s="38" t="s">
        <v>102</v>
      </c>
      <c r="P6" s="38" t="s">
        <v>49</v>
      </c>
      <c r="Q6" s="38" t="s">
        <v>22</v>
      </c>
    </row>
    <row r="7" spans="1:17" s="60" customFormat="1" ht="58.5" customHeight="1">
      <c r="A7" s="119">
        <v>3</v>
      </c>
      <c r="B7" s="57" t="s">
        <v>61</v>
      </c>
      <c r="C7" s="5" t="s">
        <v>62</v>
      </c>
      <c r="D7" s="5" t="s">
        <v>56</v>
      </c>
      <c r="E7" s="38" t="s">
        <v>63</v>
      </c>
      <c r="F7" s="57" t="s">
        <v>64</v>
      </c>
      <c r="G7" s="38" t="s">
        <v>65</v>
      </c>
      <c r="H7" s="15">
        <v>25388</v>
      </c>
      <c r="I7" s="18">
        <v>25388</v>
      </c>
      <c r="J7" s="15">
        <v>0</v>
      </c>
      <c r="K7" s="58">
        <v>0</v>
      </c>
      <c r="L7" s="58"/>
      <c r="M7" s="58" t="s">
        <v>101</v>
      </c>
      <c r="N7" s="59">
        <v>42824</v>
      </c>
      <c r="O7" s="38" t="s">
        <v>102</v>
      </c>
      <c r="P7" s="38" t="s">
        <v>49</v>
      </c>
      <c r="Q7" s="38" t="s">
        <v>22</v>
      </c>
    </row>
    <row r="8" spans="1:17" s="60" customFormat="1" ht="63" customHeight="1">
      <c r="A8" s="119">
        <v>4</v>
      </c>
      <c r="B8" s="57" t="s">
        <v>61</v>
      </c>
      <c r="C8" s="5" t="s">
        <v>62</v>
      </c>
      <c r="D8" s="5" t="s">
        <v>56</v>
      </c>
      <c r="E8" s="38" t="s">
        <v>66</v>
      </c>
      <c r="F8" s="57" t="s">
        <v>67</v>
      </c>
      <c r="G8" s="38" t="s">
        <v>68</v>
      </c>
      <c r="H8" s="15">
        <v>26665</v>
      </c>
      <c r="I8" s="18">
        <v>26655</v>
      </c>
      <c r="J8" s="15">
        <v>0</v>
      </c>
      <c r="K8" s="58">
        <v>0</v>
      </c>
      <c r="L8" s="58"/>
      <c r="M8" s="58" t="s">
        <v>101</v>
      </c>
      <c r="N8" s="59">
        <v>42824</v>
      </c>
      <c r="O8" s="38" t="s">
        <v>102</v>
      </c>
      <c r="P8" s="38" t="s">
        <v>49</v>
      </c>
      <c r="Q8" s="38" t="s">
        <v>22</v>
      </c>
    </row>
    <row r="9" spans="1:17" s="60" customFormat="1" ht="45">
      <c r="A9" s="119">
        <v>5</v>
      </c>
      <c r="B9" s="57" t="s">
        <v>69</v>
      </c>
      <c r="C9" s="5" t="s">
        <v>62</v>
      </c>
      <c r="D9" s="5" t="s">
        <v>56</v>
      </c>
      <c r="E9" s="38" t="s">
        <v>70</v>
      </c>
      <c r="F9" s="57" t="s">
        <v>71</v>
      </c>
      <c r="G9" s="38" t="s">
        <v>72</v>
      </c>
      <c r="H9" s="15">
        <v>55665</v>
      </c>
      <c r="I9" s="18">
        <v>55665</v>
      </c>
      <c r="J9" s="15">
        <v>0</v>
      </c>
      <c r="K9" s="58">
        <v>0</v>
      </c>
      <c r="L9" s="58"/>
      <c r="M9" s="58" t="s">
        <v>101</v>
      </c>
      <c r="N9" s="59">
        <v>42824</v>
      </c>
      <c r="O9" s="38" t="s">
        <v>102</v>
      </c>
      <c r="P9" s="38" t="s">
        <v>49</v>
      </c>
      <c r="Q9" s="38" t="s">
        <v>22</v>
      </c>
    </row>
    <row r="10" spans="1:17" s="60" customFormat="1" ht="45">
      <c r="A10" s="119">
        <v>6</v>
      </c>
      <c r="B10" s="57" t="s">
        <v>75</v>
      </c>
      <c r="C10" s="5" t="s">
        <v>62</v>
      </c>
      <c r="D10" s="5" t="s">
        <v>56</v>
      </c>
      <c r="E10" s="38" t="s">
        <v>73</v>
      </c>
      <c r="F10" s="57" t="s">
        <v>36</v>
      </c>
      <c r="G10" s="38" t="s">
        <v>74</v>
      </c>
      <c r="H10" s="15">
        <v>109578</v>
      </c>
      <c r="I10" s="18">
        <v>109578</v>
      </c>
      <c r="J10" s="15">
        <v>0</v>
      </c>
      <c r="K10" s="58">
        <v>0</v>
      </c>
      <c r="L10" s="58"/>
      <c r="M10" s="58" t="s">
        <v>101</v>
      </c>
      <c r="N10" s="59">
        <v>42824</v>
      </c>
      <c r="O10" s="38" t="s">
        <v>102</v>
      </c>
      <c r="P10" s="38" t="s">
        <v>49</v>
      </c>
      <c r="Q10" s="38" t="s">
        <v>22</v>
      </c>
    </row>
    <row r="11" spans="1:17" s="60" customFormat="1" ht="45">
      <c r="A11" s="119">
        <v>7</v>
      </c>
      <c r="B11" s="57" t="s">
        <v>76</v>
      </c>
      <c r="C11" s="5" t="s">
        <v>62</v>
      </c>
      <c r="D11" s="5" t="s">
        <v>56</v>
      </c>
      <c r="E11" s="38" t="s">
        <v>77</v>
      </c>
      <c r="F11" s="57" t="s">
        <v>36</v>
      </c>
      <c r="G11" s="38" t="s">
        <v>78</v>
      </c>
      <c r="H11" s="15">
        <v>52287</v>
      </c>
      <c r="I11" s="18">
        <v>52287</v>
      </c>
      <c r="J11" s="15">
        <v>0</v>
      </c>
      <c r="K11" s="58">
        <v>0</v>
      </c>
      <c r="L11" s="58"/>
      <c r="M11" s="58" t="s">
        <v>101</v>
      </c>
      <c r="N11" s="59">
        <v>42824</v>
      </c>
      <c r="O11" s="38" t="s">
        <v>102</v>
      </c>
      <c r="P11" s="38" t="s">
        <v>49</v>
      </c>
      <c r="Q11" s="38" t="s">
        <v>22</v>
      </c>
    </row>
    <row r="12" spans="1:17" s="60" customFormat="1" ht="45">
      <c r="A12" s="119">
        <v>8</v>
      </c>
      <c r="B12" s="57" t="s">
        <v>79</v>
      </c>
      <c r="C12" s="5" t="s">
        <v>62</v>
      </c>
      <c r="D12" s="5" t="s">
        <v>56</v>
      </c>
      <c r="E12" s="38" t="s">
        <v>80</v>
      </c>
      <c r="F12" s="57" t="s">
        <v>81</v>
      </c>
      <c r="G12" s="38" t="s">
        <v>82</v>
      </c>
      <c r="H12" s="15">
        <v>708047</v>
      </c>
      <c r="I12" s="18">
        <v>708047</v>
      </c>
      <c r="J12" s="15">
        <v>0</v>
      </c>
      <c r="K12" s="58">
        <v>0</v>
      </c>
      <c r="L12" s="58"/>
      <c r="M12" s="58" t="s">
        <v>101</v>
      </c>
      <c r="N12" s="59">
        <v>42824</v>
      </c>
      <c r="O12" s="38" t="s">
        <v>102</v>
      </c>
      <c r="P12" s="38" t="s">
        <v>49</v>
      </c>
      <c r="Q12" s="38" t="s">
        <v>22</v>
      </c>
    </row>
    <row r="13" spans="1:17" s="60" customFormat="1" ht="45">
      <c r="A13" s="119">
        <v>9</v>
      </c>
      <c r="B13" s="57" t="s">
        <v>83</v>
      </c>
      <c r="C13" s="5" t="s">
        <v>62</v>
      </c>
      <c r="D13" s="5" t="s">
        <v>56</v>
      </c>
      <c r="E13" s="38" t="s">
        <v>84</v>
      </c>
      <c r="F13" s="57" t="s">
        <v>85</v>
      </c>
      <c r="G13" s="38" t="s">
        <v>86</v>
      </c>
      <c r="H13" s="15">
        <v>168035</v>
      </c>
      <c r="I13" s="18">
        <v>138035</v>
      </c>
      <c r="J13" s="15">
        <v>0</v>
      </c>
      <c r="K13" s="58">
        <v>0</v>
      </c>
      <c r="L13" s="58"/>
      <c r="M13" s="58" t="s">
        <v>101</v>
      </c>
      <c r="N13" s="59">
        <v>42824</v>
      </c>
      <c r="O13" s="38" t="s">
        <v>102</v>
      </c>
      <c r="P13" s="38" t="s">
        <v>49</v>
      </c>
      <c r="Q13" s="38" t="s">
        <v>22</v>
      </c>
    </row>
    <row r="14" spans="1:17" s="60" customFormat="1" ht="45">
      <c r="A14" s="119">
        <v>10</v>
      </c>
      <c r="B14" s="57" t="s">
        <v>87</v>
      </c>
      <c r="C14" s="5" t="s">
        <v>88</v>
      </c>
      <c r="D14" s="5" t="s">
        <v>92</v>
      </c>
      <c r="E14" s="38" t="s">
        <v>89</v>
      </c>
      <c r="F14" s="57" t="s">
        <v>36</v>
      </c>
      <c r="G14" s="38">
        <v>0</v>
      </c>
      <c r="H14" s="15">
        <v>62486</v>
      </c>
      <c r="I14" s="18">
        <v>62486</v>
      </c>
      <c r="J14" s="15">
        <v>0</v>
      </c>
      <c r="K14" s="58">
        <v>0</v>
      </c>
      <c r="L14" s="58"/>
      <c r="M14" s="58" t="s">
        <v>101</v>
      </c>
      <c r="N14" s="59"/>
      <c r="O14" s="38"/>
      <c r="P14" s="38" t="s">
        <v>49</v>
      </c>
      <c r="Q14" s="38" t="s">
        <v>22</v>
      </c>
    </row>
    <row r="15" spans="1:17" s="60" customFormat="1" ht="45">
      <c r="A15" s="119">
        <v>11</v>
      </c>
      <c r="B15" s="57" t="s">
        <v>90</v>
      </c>
      <c r="C15" s="5" t="s">
        <v>88</v>
      </c>
      <c r="D15" s="5" t="s">
        <v>91</v>
      </c>
      <c r="E15" s="38" t="s">
        <v>93</v>
      </c>
      <c r="F15" s="57" t="s">
        <v>36</v>
      </c>
      <c r="G15" s="38">
        <v>0</v>
      </c>
      <c r="H15" s="15">
        <v>607765</v>
      </c>
      <c r="I15" s="18">
        <v>607765</v>
      </c>
      <c r="J15" s="15">
        <v>0</v>
      </c>
      <c r="K15" s="58">
        <v>0</v>
      </c>
      <c r="L15" s="58"/>
      <c r="M15" s="58" t="s">
        <v>101</v>
      </c>
      <c r="N15" s="59"/>
      <c r="O15" s="38"/>
      <c r="P15" s="38" t="s">
        <v>49</v>
      </c>
      <c r="Q15" s="38" t="s">
        <v>22</v>
      </c>
    </row>
    <row r="16" spans="1:17" s="60" customFormat="1" ht="45">
      <c r="A16" s="119">
        <v>12</v>
      </c>
      <c r="B16" s="57" t="s">
        <v>94</v>
      </c>
      <c r="C16" s="5" t="s">
        <v>88</v>
      </c>
      <c r="D16" s="5" t="s">
        <v>95</v>
      </c>
      <c r="E16" s="38" t="s">
        <v>96</v>
      </c>
      <c r="F16" s="57" t="s">
        <v>36</v>
      </c>
      <c r="G16" s="38">
        <v>0</v>
      </c>
      <c r="H16" s="15">
        <v>138833</v>
      </c>
      <c r="I16" s="18">
        <v>138533</v>
      </c>
      <c r="J16" s="15">
        <v>0</v>
      </c>
      <c r="K16" s="58">
        <v>0</v>
      </c>
      <c r="L16" s="58"/>
      <c r="M16" s="58" t="s">
        <v>101</v>
      </c>
      <c r="N16" s="59"/>
      <c r="O16" s="38"/>
      <c r="P16" s="38" t="s">
        <v>49</v>
      </c>
      <c r="Q16" s="38" t="s">
        <v>22</v>
      </c>
    </row>
    <row r="17" spans="1:17" s="60" customFormat="1" ht="45">
      <c r="A17" s="119">
        <v>13</v>
      </c>
      <c r="B17" s="57" t="s">
        <v>107</v>
      </c>
      <c r="C17" s="5" t="s">
        <v>103</v>
      </c>
      <c r="D17" s="5" t="s">
        <v>104</v>
      </c>
      <c r="E17" s="38" t="s">
        <v>105</v>
      </c>
      <c r="F17" s="57" t="s">
        <v>36</v>
      </c>
      <c r="G17" s="38">
        <v>0</v>
      </c>
      <c r="H17" s="15">
        <v>921035</v>
      </c>
      <c r="I17" s="18">
        <v>921035</v>
      </c>
      <c r="J17" s="15">
        <v>0</v>
      </c>
      <c r="K17" s="58">
        <v>0</v>
      </c>
      <c r="L17" s="58"/>
      <c r="M17" s="58" t="s">
        <v>101</v>
      </c>
      <c r="N17" s="59"/>
      <c r="O17" s="38"/>
      <c r="P17" s="38" t="s">
        <v>49</v>
      </c>
      <c r="Q17" s="38" t="s">
        <v>22</v>
      </c>
    </row>
    <row r="18" spans="1:17" s="60" customFormat="1" ht="45">
      <c r="A18" s="119">
        <v>14</v>
      </c>
      <c r="B18" s="57" t="s">
        <v>106</v>
      </c>
      <c r="C18" s="5" t="s">
        <v>88</v>
      </c>
      <c r="D18" s="5" t="s">
        <v>108</v>
      </c>
      <c r="E18" s="38" t="s">
        <v>109</v>
      </c>
      <c r="F18" s="57" t="s">
        <v>36</v>
      </c>
      <c r="G18" s="38">
        <v>0</v>
      </c>
      <c r="H18" s="15">
        <v>38947</v>
      </c>
      <c r="I18" s="18">
        <v>38947</v>
      </c>
      <c r="J18" s="15">
        <v>0</v>
      </c>
      <c r="K18" s="58">
        <v>0</v>
      </c>
      <c r="L18" s="58"/>
      <c r="M18" s="58" t="s">
        <v>101</v>
      </c>
      <c r="N18" s="59"/>
      <c r="O18" s="38"/>
      <c r="P18" s="38" t="s">
        <v>49</v>
      </c>
      <c r="Q18" s="38" t="s">
        <v>22</v>
      </c>
    </row>
    <row r="19" spans="1:17" s="60" customFormat="1" ht="45">
      <c r="A19" s="119">
        <v>15</v>
      </c>
      <c r="B19" s="57" t="s">
        <v>110</v>
      </c>
      <c r="C19" s="5" t="s">
        <v>88</v>
      </c>
      <c r="D19" s="5" t="s">
        <v>111</v>
      </c>
      <c r="E19" s="38" t="s">
        <v>112</v>
      </c>
      <c r="F19" s="57" t="s">
        <v>36</v>
      </c>
      <c r="G19" s="38">
        <v>0</v>
      </c>
      <c r="H19" s="15">
        <v>23307</v>
      </c>
      <c r="I19" s="18">
        <v>23307</v>
      </c>
      <c r="J19" s="15">
        <v>0</v>
      </c>
      <c r="K19" s="58">
        <v>0</v>
      </c>
      <c r="L19" s="58"/>
      <c r="M19" s="58" t="s">
        <v>101</v>
      </c>
      <c r="N19" s="59"/>
      <c r="O19" s="38"/>
      <c r="P19" s="38" t="s">
        <v>49</v>
      </c>
      <c r="Q19" s="38" t="s">
        <v>22</v>
      </c>
    </row>
    <row r="20" spans="1:17" s="60" customFormat="1" ht="45">
      <c r="A20" s="119">
        <v>16</v>
      </c>
      <c r="B20" s="57" t="s">
        <v>113</v>
      </c>
      <c r="C20" s="5"/>
      <c r="D20" s="5" t="s">
        <v>114</v>
      </c>
      <c r="E20" s="38" t="s">
        <v>115</v>
      </c>
      <c r="F20" s="57" t="s">
        <v>36</v>
      </c>
      <c r="G20" s="38">
        <v>0</v>
      </c>
      <c r="H20" s="15">
        <v>68061</v>
      </c>
      <c r="I20" s="18">
        <v>68061</v>
      </c>
      <c r="J20" s="15">
        <v>0</v>
      </c>
      <c r="K20" s="58">
        <v>0</v>
      </c>
      <c r="L20" s="58"/>
      <c r="M20" s="58" t="s">
        <v>101</v>
      </c>
      <c r="N20" s="59"/>
      <c r="O20" s="38"/>
      <c r="P20" s="38" t="s">
        <v>49</v>
      </c>
      <c r="Q20" s="38" t="s">
        <v>22</v>
      </c>
    </row>
    <row r="21" spans="1:17" s="60" customFormat="1" ht="45">
      <c r="A21" s="119">
        <v>17</v>
      </c>
      <c r="B21" s="57" t="s">
        <v>116</v>
      </c>
      <c r="C21" s="5"/>
      <c r="D21" s="5" t="s">
        <v>117</v>
      </c>
      <c r="E21" s="38" t="s">
        <v>118</v>
      </c>
      <c r="F21" s="57" t="s">
        <v>36</v>
      </c>
      <c r="G21" s="38">
        <v>0</v>
      </c>
      <c r="H21" s="15">
        <v>68061</v>
      </c>
      <c r="I21" s="18">
        <v>68061</v>
      </c>
      <c r="J21" s="15">
        <v>0</v>
      </c>
      <c r="K21" s="58">
        <v>0</v>
      </c>
      <c r="L21" s="58"/>
      <c r="M21" s="58" t="s">
        <v>101</v>
      </c>
      <c r="N21" s="59"/>
      <c r="O21" s="38"/>
      <c r="P21" s="38" t="s">
        <v>49</v>
      </c>
      <c r="Q21" s="38" t="s">
        <v>22</v>
      </c>
    </row>
    <row r="22" spans="1:17" s="60" customFormat="1" ht="45">
      <c r="A22" s="119">
        <v>18</v>
      </c>
      <c r="B22" s="57" t="s">
        <v>119</v>
      </c>
      <c r="C22" s="5"/>
      <c r="D22" s="5" t="s">
        <v>120</v>
      </c>
      <c r="E22" s="38" t="s">
        <v>122</v>
      </c>
      <c r="F22" s="57" t="s">
        <v>36</v>
      </c>
      <c r="G22" s="38" t="s">
        <v>121</v>
      </c>
      <c r="H22" s="15">
        <v>2997734</v>
      </c>
      <c r="I22" s="18">
        <v>2732369</v>
      </c>
      <c r="J22" s="15">
        <v>265365</v>
      </c>
      <c r="K22" s="58">
        <v>0</v>
      </c>
      <c r="L22" s="58"/>
      <c r="M22" s="58" t="s">
        <v>101</v>
      </c>
      <c r="N22" s="59"/>
      <c r="O22" s="38"/>
      <c r="P22" s="38" t="s">
        <v>49</v>
      </c>
      <c r="Q22" s="38" t="s">
        <v>22</v>
      </c>
    </row>
    <row r="23" spans="1:17" s="60" customFormat="1" ht="45">
      <c r="A23" s="119">
        <v>19</v>
      </c>
      <c r="B23" s="57" t="s">
        <v>124</v>
      </c>
      <c r="C23" s="5"/>
      <c r="D23" s="5" t="s">
        <v>125</v>
      </c>
      <c r="E23" s="38" t="s">
        <v>89</v>
      </c>
      <c r="F23" s="57" t="s">
        <v>36</v>
      </c>
      <c r="G23" s="38" t="s">
        <v>126</v>
      </c>
      <c r="H23" s="15">
        <v>245481</v>
      </c>
      <c r="I23" s="18">
        <v>245481</v>
      </c>
      <c r="J23" s="15">
        <v>0</v>
      </c>
      <c r="K23" s="58">
        <v>0</v>
      </c>
      <c r="L23" s="58"/>
      <c r="M23" s="58" t="s">
        <v>101</v>
      </c>
      <c r="N23" s="59"/>
      <c r="O23" s="38"/>
      <c r="P23" s="38" t="s">
        <v>49</v>
      </c>
      <c r="Q23" s="38" t="s">
        <v>22</v>
      </c>
    </row>
    <row r="24" spans="1:17" s="60" customFormat="1" ht="45">
      <c r="A24" s="119">
        <v>20</v>
      </c>
      <c r="B24" s="57" t="s">
        <v>127</v>
      </c>
      <c r="C24" s="5"/>
      <c r="D24" s="5" t="s">
        <v>128</v>
      </c>
      <c r="E24" s="38" t="s">
        <v>93</v>
      </c>
      <c r="F24" s="57" t="s">
        <v>36</v>
      </c>
      <c r="G24" s="38" t="s">
        <v>129</v>
      </c>
      <c r="H24" s="15">
        <v>208962</v>
      </c>
      <c r="I24" s="18">
        <v>208962</v>
      </c>
      <c r="J24" s="15">
        <v>0</v>
      </c>
      <c r="K24" s="58">
        <v>0</v>
      </c>
      <c r="L24" s="58"/>
      <c r="M24" s="58" t="s">
        <v>101</v>
      </c>
      <c r="N24" s="59"/>
      <c r="O24" s="38"/>
      <c r="P24" s="38" t="s">
        <v>49</v>
      </c>
      <c r="Q24" s="38" t="s">
        <v>22</v>
      </c>
    </row>
    <row r="25" spans="1:17" s="60" customFormat="1" ht="45">
      <c r="A25" s="119">
        <v>21</v>
      </c>
      <c r="B25" s="57" t="s">
        <v>130</v>
      </c>
      <c r="C25" s="5"/>
      <c r="D25" s="5" t="s">
        <v>131</v>
      </c>
      <c r="E25" s="38" t="s">
        <v>132</v>
      </c>
      <c r="F25" s="57" t="s">
        <v>36</v>
      </c>
      <c r="G25" s="38" t="s">
        <v>133</v>
      </c>
      <c r="H25" s="15">
        <v>496898</v>
      </c>
      <c r="I25" s="18">
        <v>289936</v>
      </c>
      <c r="J25" s="15">
        <v>208962</v>
      </c>
      <c r="K25" s="58">
        <v>0</v>
      </c>
      <c r="L25" s="58"/>
      <c r="M25" s="58" t="s">
        <v>101</v>
      </c>
      <c r="N25" s="59"/>
      <c r="O25" s="38"/>
      <c r="P25" s="38" t="s">
        <v>49</v>
      </c>
      <c r="Q25" s="38" t="s">
        <v>22</v>
      </c>
    </row>
    <row r="26" spans="1:17" s="60" customFormat="1" ht="45">
      <c r="A26" s="119">
        <v>22</v>
      </c>
      <c r="B26" s="57" t="s">
        <v>134</v>
      </c>
      <c r="C26" s="5"/>
      <c r="D26" s="5" t="s">
        <v>135</v>
      </c>
      <c r="E26" s="38" t="s">
        <v>96</v>
      </c>
      <c r="F26" s="57" t="s">
        <v>36</v>
      </c>
      <c r="G26" s="38" t="s">
        <v>136</v>
      </c>
      <c r="H26" s="15">
        <v>1152816</v>
      </c>
      <c r="I26" s="18">
        <v>1152816</v>
      </c>
      <c r="J26" s="15">
        <v>0</v>
      </c>
      <c r="K26" s="58">
        <v>0</v>
      </c>
      <c r="L26" s="58"/>
      <c r="M26" s="58" t="s">
        <v>101</v>
      </c>
      <c r="N26" s="59"/>
      <c r="O26" s="38"/>
      <c r="P26" s="38" t="s">
        <v>49</v>
      </c>
      <c r="Q26" s="38" t="s">
        <v>22</v>
      </c>
    </row>
    <row r="27" spans="1:17" s="60" customFormat="1" ht="45">
      <c r="A27" s="119">
        <v>23</v>
      </c>
      <c r="B27" s="57" t="s">
        <v>137</v>
      </c>
      <c r="C27" s="5"/>
      <c r="D27" s="5" t="s">
        <v>138</v>
      </c>
      <c r="E27" s="38" t="s">
        <v>139</v>
      </c>
      <c r="F27" s="57" t="s">
        <v>36</v>
      </c>
      <c r="G27" s="38" t="s">
        <v>140</v>
      </c>
      <c r="H27" s="15">
        <v>1239680</v>
      </c>
      <c r="I27" s="18">
        <v>1239680</v>
      </c>
      <c r="J27" s="15">
        <v>0</v>
      </c>
      <c r="K27" s="58">
        <v>0</v>
      </c>
      <c r="L27" s="58"/>
      <c r="M27" s="58" t="s">
        <v>101</v>
      </c>
      <c r="N27" s="59"/>
      <c r="O27" s="38"/>
      <c r="P27" s="38" t="s">
        <v>49</v>
      </c>
      <c r="Q27" s="38" t="s">
        <v>22</v>
      </c>
    </row>
    <row r="28" spans="1:17" s="60" customFormat="1" ht="56.25">
      <c r="A28" s="119">
        <v>24</v>
      </c>
      <c r="B28" s="57" t="s">
        <v>141</v>
      </c>
      <c r="C28" s="5"/>
      <c r="D28" s="5" t="s">
        <v>142</v>
      </c>
      <c r="E28" s="38" t="s">
        <v>143</v>
      </c>
      <c r="F28" s="57" t="s">
        <v>36</v>
      </c>
      <c r="G28" s="38">
        <v>0</v>
      </c>
      <c r="H28" s="15">
        <v>20000</v>
      </c>
      <c r="I28" s="18">
        <v>20000</v>
      </c>
      <c r="J28" s="15">
        <v>0</v>
      </c>
      <c r="K28" s="58">
        <v>0</v>
      </c>
      <c r="L28" s="58"/>
      <c r="M28" s="58" t="s">
        <v>101</v>
      </c>
      <c r="N28" s="59"/>
      <c r="O28" s="38"/>
      <c r="P28" s="38" t="s">
        <v>49</v>
      </c>
      <c r="Q28" s="38" t="s">
        <v>22</v>
      </c>
    </row>
    <row r="29" spans="1:17" s="60" customFormat="1" ht="56.25">
      <c r="A29" s="119">
        <v>25</v>
      </c>
      <c r="B29" s="57" t="s">
        <v>144</v>
      </c>
      <c r="C29" s="5"/>
      <c r="D29" s="5" t="s">
        <v>145</v>
      </c>
      <c r="E29" s="38" t="s">
        <v>146</v>
      </c>
      <c r="F29" s="57" t="s">
        <v>36</v>
      </c>
      <c r="G29" s="38" t="s">
        <v>147</v>
      </c>
      <c r="H29" s="15">
        <v>225463</v>
      </c>
      <c r="I29" s="18">
        <v>225463</v>
      </c>
      <c r="J29" s="15">
        <v>0</v>
      </c>
      <c r="K29" s="58">
        <v>0</v>
      </c>
      <c r="L29" s="58"/>
      <c r="M29" s="58" t="s">
        <v>101</v>
      </c>
      <c r="N29" s="59"/>
      <c r="O29" s="38"/>
      <c r="P29" s="38" t="s">
        <v>49</v>
      </c>
      <c r="Q29" s="38" t="s">
        <v>22</v>
      </c>
    </row>
    <row r="30" spans="1:17" s="60" customFormat="1" ht="45">
      <c r="A30" s="119">
        <v>26</v>
      </c>
      <c r="B30" s="57" t="s">
        <v>148</v>
      </c>
      <c r="C30" s="5"/>
      <c r="D30" s="5" t="s">
        <v>149</v>
      </c>
      <c r="E30" s="38" t="s">
        <v>151</v>
      </c>
      <c r="F30" s="57" t="s">
        <v>36</v>
      </c>
      <c r="G30" s="38" t="s">
        <v>150</v>
      </c>
      <c r="H30" s="15">
        <v>68060</v>
      </c>
      <c r="I30" s="18">
        <v>68060</v>
      </c>
      <c r="J30" s="15">
        <v>0</v>
      </c>
      <c r="K30" s="58">
        <v>0</v>
      </c>
      <c r="L30" s="58"/>
      <c r="M30" s="58" t="s">
        <v>101</v>
      </c>
      <c r="N30" s="59"/>
      <c r="O30" s="38"/>
      <c r="P30" s="38" t="s">
        <v>49</v>
      </c>
      <c r="Q30" s="38" t="s">
        <v>22</v>
      </c>
    </row>
    <row r="31" spans="1:17" s="60" customFormat="1" ht="45">
      <c r="A31" s="119">
        <v>27</v>
      </c>
      <c r="B31" s="57" t="s">
        <v>152</v>
      </c>
      <c r="C31" s="5" t="s">
        <v>157</v>
      </c>
      <c r="D31" s="5" t="s">
        <v>153</v>
      </c>
      <c r="E31" s="38" t="s">
        <v>154</v>
      </c>
      <c r="F31" s="57" t="s">
        <v>36</v>
      </c>
      <c r="G31" s="38" t="s">
        <v>155</v>
      </c>
      <c r="H31" s="15">
        <v>84004</v>
      </c>
      <c r="I31" s="18">
        <v>189008</v>
      </c>
      <c r="J31" s="15">
        <v>98621</v>
      </c>
      <c r="K31" s="58">
        <v>0</v>
      </c>
      <c r="L31" s="58"/>
      <c r="M31" s="58" t="s">
        <v>101</v>
      </c>
      <c r="N31" s="59"/>
      <c r="O31" s="38"/>
      <c r="P31" s="38" t="s">
        <v>49</v>
      </c>
      <c r="Q31" s="38" t="s">
        <v>22</v>
      </c>
    </row>
    <row r="32" spans="1:17" s="60" customFormat="1" ht="45">
      <c r="A32" s="119">
        <v>28</v>
      </c>
      <c r="B32" s="57" t="s">
        <v>156</v>
      </c>
      <c r="C32" s="5" t="s">
        <v>158</v>
      </c>
      <c r="D32" s="5" t="s">
        <v>153</v>
      </c>
      <c r="E32" s="38" t="s">
        <v>159</v>
      </c>
      <c r="F32" s="57" t="s">
        <v>36</v>
      </c>
      <c r="G32" s="38" t="s">
        <v>155</v>
      </c>
      <c r="H32" s="15">
        <v>62125</v>
      </c>
      <c r="I32" s="18">
        <v>32415</v>
      </c>
      <c r="J32" s="15">
        <v>29710</v>
      </c>
      <c r="K32" s="58">
        <v>0</v>
      </c>
      <c r="L32" s="58"/>
      <c r="M32" s="58" t="s">
        <v>101</v>
      </c>
      <c r="N32" s="59"/>
      <c r="O32" s="38"/>
      <c r="P32" s="38" t="s">
        <v>49</v>
      </c>
      <c r="Q32" s="38" t="s">
        <v>22</v>
      </c>
    </row>
    <row r="33" spans="1:17" s="60" customFormat="1" ht="45">
      <c r="A33" s="119">
        <v>29</v>
      </c>
      <c r="B33" s="57" t="s">
        <v>156</v>
      </c>
      <c r="C33" s="5" t="s">
        <v>160</v>
      </c>
      <c r="D33" s="5" t="s">
        <v>153</v>
      </c>
      <c r="E33" s="38" t="s">
        <v>159</v>
      </c>
      <c r="F33" s="57" t="s">
        <v>36</v>
      </c>
      <c r="G33" s="38" t="s">
        <v>155</v>
      </c>
      <c r="H33" s="15">
        <v>169434</v>
      </c>
      <c r="I33" s="18">
        <v>75330</v>
      </c>
      <c r="J33" s="15">
        <v>94104</v>
      </c>
      <c r="K33" s="58">
        <v>0</v>
      </c>
      <c r="L33" s="58"/>
      <c r="M33" s="58" t="s">
        <v>101</v>
      </c>
      <c r="N33" s="59"/>
      <c r="O33" s="38"/>
      <c r="P33" s="38" t="s">
        <v>49</v>
      </c>
      <c r="Q33" s="38" t="s">
        <v>22</v>
      </c>
    </row>
    <row r="34" spans="1:17" s="60" customFormat="1" ht="45">
      <c r="A34" s="119">
        <v>30</v>
      </c>
      <c r="B34" s="57" t="s">
        <v>161</v>
      </c>
      <c r="C34" s="5" t="s">
        <v>162</v>
      </c>
      <c r="D34" s="5" t="s">
        <v>153</v>
      </c>
      <c r="E34" s="38" t="s">
        <v>159</v>
      </c>
      <c r="F34" s="57" t="s">
        <v>36</v>
      </c>
      <c r="G34" s="38" t="s">
        <v>155</v>
      </c>
      <c r="H34" s="15">
        <v>638029</v>
      </c>
      <c r="I34" s="18">
        <v>332911</v>
      </c>
      <c r="J34" s="15">
        <v>305118</v>
      </c>
      <c r="K34" s="58">
        <v>0</v>
      </c>
      <c r="L34" s="58"/>
      <c r="M34" s="58" t="s">
        <v>101</v>
      </c>
      <c r="N34" s="59"/>
      <c r="O34" s="38"/>
      <c r="P34" s="38" t="s">
        <v>49</v>
      </c>
      <c r="Q34" s="38" t="s">
        <v>22</v>
      </c>
    </row>
    <row r="35" spans="1:17" s="60" customFormat="1" ht="45">
      <c r="A35" s="119"/>
      <c r="B35" s="57"/>
      <c r="C35" s="5"/>
      <c r="D35" s="5" t="s">
        <v>163</v>
      </c>
      <c r="E35" s="38"/>
      <c r="F35" s="57"/>
      <c r="G35" s="38"/>
      <c r="H35" s="15"/>
      <c r="I35" s="18"/>
      <c r="J35" s="15"/>
      <c r="K35" s="58"/>
      <c r="L35" s="58"/>
      <c r="M35" s="58" t="s">
        <v>101</v>
      </c>
      <c r="N35" s="59"/>
      <c r="O35" s="38"/>
      <c r="P35" s="38" t="s">
        <v>49</v>
      </c>
      <c r="Q35" s="38" t="s">
        <v>22</v>
      </c>
    </row>
    <row r="36" spans="1:17" s="60" customFormat="1" ht="45">
      <c r="A36" s="119">
        <v>31</v>
      </c>
      <c r="B36" s="57" t="s">
        <v>164</v>
      </c>
      <c r="C36" s="5" t="s">
        <v>165</v>
      </c>
      <c r="D36" s="5" t="s">
        <v>166</v>
      </c>
      <c r="E36" s="38" t="s">
        <v>167</v>
      </c>
      <c r="F36" s="57" t="s">
        <v>36</v>
      </c>
      <c r="G36" s="38">
        <v>0</v>
      </c>
      <c r="H36" s="15">
        <v>382000</v>
      </c>
      <c r="I36" s="18">
        <v>382000</v>
      </c>
      <c r="J36" s="15">
        <v>0</v>
      </c>
      <c r="K36" s="58">
        <v>0</v>
      </c>
      <c r="L36" s="58"/>
      <c r="M36" s="58" t="s">
        <v>101</v>
      </c>
      <c r="N36" s="59"/>
      <c r="O36" s="38"/>
      <c r="P36" s="38" t="s">
        <v>49</v>
      </c>
      <c r="Q36" s="38" t="s">
        <v>22</v>
      </c>
    </row>
    <row r="37" spans="1:17" s="60" customFormat="1" ht="45">
      <c r="A37" s="119">
        <v>32</v>
      </c>
      <c r="B37" s="57" t="s">
        <v>168</v>
      </c>
      <c r="C37" s="5" t="s">
        <v>165</v>
      </c>
      <c r="D37" s="5" t="s">
        <v>169</v>
      </c>
      <c r="E37" s="38" t="s">
        <v>167</v>
      </c>
      <c r="F37" s="57" t="s">
        <v>36</v>
      </c>
      <c r="G37" s="38">
        <v>0</v>
      </c>
      <c r="H37" s="15">
        <v>98831</v>
      </c>
      <c r="I37" s="18">
        <v>98831</v>
      </c>
      <c r="J37" s="15">
        <v>0</v>
      </c>
      <c r="K37" s="58">
        <v>0</v>
      </c>
      <c r="L37" s="58"/>
      <c r="M37" s="58" t="s">
        <v>101</v>
      </c>
      <c r="N37" s="59"/>
      <c r="O37" s="38"/>
      <c r="P37" s="38" t="s">
        <v>49</v>
      </c>
      <c r="Q37" s="38" t="s">
        <v>22</v>
      </c>
    </row>
    <row r="38" spans="1:17" s="60" customFormat="1" ht="45">
      <c r="A38" s="119">
        <v>33</v>
      </c>
      <c r="B38" s="57" t="s">
        <v>170</v>
      </c>
      <c r="C38" s="5" t="s">
        <v>165</v>
      </c>
      <c r="D38" s="5" t="s">
        <v>171</v>
      </c>
      <c r="E38" s="38" t="s">
        <v>167</v>
      </c>
      <c r="F38" s="57" t="s">
        <v>36</v>
      </c>
      <c r="G38" s="38">
        <v>0</v>
      </c>
      <c r="H38" s="15">
        <v>168210</v>
      </c>
      <c r="I38" s="18">
        <v>168210</v>
      </c>
      <c r="J38" s="15">
        <v>0</v>
      </c>
      <c r="K38" s="58">
        <v>0</v>
      </c>
      <c r="L38" s="58"/>
      <c r="M38" s="58" t="s">
        <v>101</v>
      </c>
      <c r="N38" s="59"/>
      <c r="O38" s="38"/>
      <c r="P38" s="38" t="s">
        <v>49</v>
      </c>
      <c r="Q38" s="38" t="s">
        <v>22</v>
      </c>
    </row>
    <row r="39" spans="1:17" s="60" customFormat="1" ht="45">
      <c r="A39" s="119">
        <v>34</v>
      </c>
      <c r="B39" s="57" t="s">
        <v>172</v>
      </c>
      <c r="C39" s="5" t="s">
        <v>173</v>
      </c>
      <c r="D39" s="5" t="s">
        <v>174</v>
      </c>
      <c r="E39" s="38" t="s">
        <v>167</v>
      </c>
      <c r="F39" s="57" t="s">
        <v>36</v>
      </c>
      <c r="G39" s="38">
        <v>0</v>
      </c>
      <c r="H39" s="15">
        <v>234192</v>
      </c>
      <c r="I39" s="18">
        <v>209782</v>
      </c>
      <c r="J39" s="15">
        <v>24410</v>
      </c>
      <c r="K39" s="58">
        <v>0</v>
      </c>
      <c r="L39" s="58"/>
      <c r="M39" s="58" t="s">
        <v>101</v>
      </c>
      <c r="N39" s="59"/>
      <c r="O39" s="38"/>
      <c r="P39" s="38" t="s">
        <v>49</v>
      </c>
      <c r="Q39" s="38" t="s">
        <v>22</v>
      </c>
    </row>
    <row r="40" spans="1:17" s="60" customFormat="1" ht="45">
      <c r="A40" s="119">
        <v>35</v>
      </c>
      <c r="B40" s="57" t="s">
        <v>175</v>
      </c>
      <c r="C40" s="5" t="s">
        <v>173</v>
      </c>
      <c r="D40" s="5" t="s">
        <v>176</v>
      </c>
      <c r="E40" s="38" t="s">
        <v>167</v>
      </c>
      <c r="F40" s="57" t="s">
        <v>36</v>
      </c>
      <c r="G40" s="38">
        <v>0</v>
      </c>
      <c r="H40" s="15">
        <v>783000</v>
      </c>
      <c r="I40" s="18">
        <v>205071</v>
      </c>
      <c r="J40" s="15">
        <v>577929</v>
      </c>
      <c r="K40" s="58">
        <v>0</v>
      </c>
      <c r="L40" s="58"/>
      <c r="M40" s="58" t="s">
        <v>101</v>
      </c>
      <c r="N40" s="59"/>
      <c r="O40" s="38"/>
      <c r="P40" s="38" t="s">
        <v>49</v>
      </c>
      <c r="Q40" s="38" t="s">
        <v>22</v>
      </c>
    </row>
    <row r="41" spans="1:17" s="60" customFormat="1" ht="45">
      <c r="A41" s="119">
        <v>36</v>
      </c>
      <c r="B41" s="57" t="s">
        <v>177</v>
      </c>
      <c r="C41" s="5" t="s">
        <v>178</v>
      </c>
      <c r="D41" s="5" t="s">
        <v>179</v>
      </c>
      <c r="E41" s="38" t="s">
        <v>167</v>
      </c>
      <c r="F41" s="57" t="s">
        <v>36</v>
      </c>
      <c r="G41" s="38">
        <v>0</v>
      </c>
      <c r="H41" s="15">
        <v>123298</v>
      </c>
      <c r="I41" s="18">
        <v>123298</v>
      </c>
      <c r="J41" s="15">
        <v>0</v>
      </c>
      <c r="K41" s="58">
        <v>0</v>
      </c>
      <c r="L41" s="58"/>
      <c r="M41" s="58" t="s">
        <v>101</v>
      </c>
      <c r="N41" s="59"/>
      <c r="O41" s="38"/>
      <c r="P41" s="38" t="s">
        <v>49</v>
      </c>
      <c r="Q41" s="38" t="s">
        <v>22</v>
      </c>
    </row>
    <row r="42" spans="1:17" s="60" customFormat="1" ht="45">
      <c r="A42" s="119"/>
      <c r="B42" s="57"/>
      <c r="C42" s="5"/>
      <c r="D42" s="5"/>
      <c r="E42" s="38" t="s">
        <v>180</v>
      </c>
      <c r="F42" s="57"/>
      <c r="G42" s="38"/>
      <c r="H42" s="15"/>
      <c r="I42" s="18"/>
      <c r="J42" s="15"/>
      <c r="K42" s="58"/>
      <c r="L42" s="58"/>
      <c r="M42" s="58" t="s">
        <v>101</v>
      </c>
      <c r="N42" s="59"/>
      <c r="O42" s="38"/>
      <c r="P42" s="38" t="s">
        <v>49</v>
      </c>
      <c r="Q42" s="38" t="s">
        <v>22</v>
      </c>
    </row>
    <row r="43" spans="1:17" s="60" customFormat="1" ht="45">
      <c r="A43" s="119">
        <v>37</v>
      </c>
      <c r="B43" s="57" t="s">
        <v>181</v>
      </c>
      <c r="C43" s="5" t="s">
        <v>182</v>
      </c>
      <c r="D43" s="5">
        <v>1</v>
      </c>
      <c r="E43" s="38" t="s">
        <v>167</v>
      </c>
      <c r="F43" s="57" t="s">
        <v>36</v>
      </c>
      <c r="G43" s="38">
        <v>0</v>
      </c>
      <c r="H43" s="15">
        <v>31582</v>
      </c>
      <c r="I43" s="18">
        <v>31582</v>
      </c>
      <c r="J43" s="15">
        <v>0</v>
      </c>
      <c r="K43" s="58">
        <v>0</v>
      </c>
      <c r="L43" s="58"/>
      <c r="M43" s="58" t="s">
        <v>101</v>
      </c>
      <c r="N43" s="59"/>
      <c r="O43" s="38"/>
      <c r="P43" s="38" t="s">
        <v>49</v>
      </c>
      <c r="Q43" s="38" t="s">
        <v>22</v>
      </c>
    </row>
    <row r="44" spans="1:17" s="60" customFormat="1" ht="45">
      <c r="A44" s="119">
        <v>38</v>
      </c>
      <c r="B44" s="57" t="s">
        <v>183</v>
      </c>
      <c r="C44" s="5" t="s">
        <v>182</v>
      </c>
      <c r="D44" s="5">
        <v>2</v>
      </c>
      <c r="E44" s="38" t="s">
        <v>184</v>
      </c>
      <c r="F44" s="57" t="s">
        <v>36</v>
      </c>
      <c r="G44" s="38">
        <v>0</v>
      </c>
      <c r="H44" s="15">
        <v>17185</v>
      </c>
      <c r="I44" s="18">
        <v>17185</v>
      </c>
      <c r="J44" s="15">
        <v>0</v>
      </c>
      <c r="K44" s="58">
        <v>0</v>
      </c>
      <c r="L44" s="58"/>
      <c r="M44" s="58" t="s">
        <v>101</v>
      </c>
      <c r="N44" s="59"/>
      <c r="O44" s="38"/>
      <c r="P44" s="38" t="s">
        <v>49</v>
      </c>
      <c r="Q44" s="38" t="s">
        <v>22</v>
      </c>
    </row>
    <row r="45" spans="1:17" s="60" customFormat="1" ht="45">
      <c r="A45" s="119">
        <v>39</v>
      </c>
      <c r="B45" s="57" t="s">
        <v>185</v>
      </c>
      <c r="C45" s="5" t="s">
        <v>182</v>
      </c>
      <c r="D45" s="5">
        <v>3</v>
      </c>
      <c r="E45" s="38" t="s">
        <v>167</v>
      </c>
      <c r="F45" s="57" t="s">
        <v>36</v>
      </c>
      <c r="G45" s="38">
        <v>0</v>
      </c>
      <c r="H45" s="15">
        <v>14780</v>
      </c>
      <c r="I45" s="18">
        <v>14780</v>
      </c>
      <c r="J45" s="15">
        <v>0</v>
      </c>
      <c r="K45" s="58">
        <v>0</v>
      </c>
      <c r="L45" s="58">
        <v>2006</v>
      </c>
      <c r="M45" s="58" t="s">
        <v>101</v>
      </c>
      <c r="N45" s="59"/>
      <c r="O45" s="38"/>
      <c r="P45" s="38" t="s">
        <v>49</v>
      </c>
      <c r="Q45" s="38" t="s">
        <v>22</v>
      </c>
    </row>
    <row r="46" spans="1:17" s="60" customFormat="1" ht="45">
      <c r="A46" s="119">
        <v>40</v>
      </c>
      <c r="B46" s="57" t="s">
        <v>186</v>
      </c>
      <c r="C46" s="5" t="s">
        <v>182</v>
      </c>
      <c r="D46" s="5">
        <v>4</v>
      </c>
      <c r="E46" s="38" t="s">
        <v>167</v>
      </c>
      <c r="F46" s="57" t="s">
        <v>36</v>
      </c>
      <c r="G46" s="38">
        <v>0</v>
      </c>
      <c r="H46" s="15">
        <v>14780</v>
      </c>
      <c r="I46" s="18">
        <v>14780</v>
      </c>
      <c r="J46" s="15">
        <v>0</v>
      </c>
      <c r="K46" s="58">
        <v>0</v>
      </c>
      <c r="L46" s="58">
        <v>2006</v>
      </c>
      <c r="M46" s="58" t="s">
        <v>101</v>
      </c>
      <c r="N46" s="59"/>
      <c r="O46" s="38"/>
      <c r="P46" s="38" t="s">
        <v>49</v>
      </c>
      <c r="Q46" s="38" t="s">
        <v>22</v>
      </c>
    </row>
    <row r="47" spans="1:17" s="60" customFormat="1" ht="45">
      <c r="A47" s="119">
        <v>41</v>
      </c>
      <c r="B47" s="57" t="s">
        <v>187</v>
      </c>
      <c r="C47" s="5" t="s">
        <v>182</v>
      </c>
      <c r="D47" s="5">
        <v>5</v>
      </c>
      <c r="E47" s="38" t="s">
        <v>167</v>
      </c>
      <c r="F47" s="57" t="s">
        <v>36</v>
      </c>
      <c r="G47" s="38">
        <v>0</v>
      </c>
      <c r="H47" s="15">
        <v>20180</v>
      </c>
      <c r="I47" s="18">
        <v>20180</v>
      </c>
      <c r="J47" s="15">
        <v>0</v>
      </c>
      <c r="K47" s="58">
        <v>0</v>
      </c>
      <c r="L47" s="58">
        <v>2006</v>
      </c>
      <c r="M47" s="58" t="s">
        <v>101</v>
      </c>
      <c r="N47" s="59"/>
      <c r="O47" s="38"/>
      <c r="P47" s="38" t="s">
        <v>49</v>
      </c>
      <c r="Q47" s="38" t="s">
        <v>22</v>
      </c>
    </row>
    <row r="48" spans="1:17" s="60" customFormat="1" ht="45">
      <c r="A48" s="119">
        <v>42</v>
      </c>
      <c r="B48" s="57" t="s">
        <v>188</v>
      </c>
      <c r="C48" s="5" t="s">
        <v>182</v>
      </c>
      <c r="D48" s="5">
        <v>0</v>
      </c>
      <c r="E48" s="38" t="s">
        <v>167</v>
      </c>
      <c r="F48" s="57" t="s">
        <v>36</v>
      </c>
      <c r="G48" s="38">
        <v>0</v>
      </c>
      <c r="H48" s="15">
        <v>19890</v>
      </c>
      <c r="I48" s="18">
        <v>19890</v>
      </c>
      <c r="J48" s="15">
        <v>0</v>
      </c>
      <c r="K48" s="58">
        <v>0</v>
      </c>
      <c r="L48" s="58">
        <v>2006</v>
      </c>
      <c r="M48" s="58" t="s">
        <v>101</v>
      </c>
      <c r="N48" s="59"/>
      <c r="O48" s="38"/>
      <c r="P48" s="38" t="s">
        <v>49</v>
      </c>
      <c r="Q48" s="38" t="s">
        <v>22</v>
      </c>
    </row>
    <row r="49" spans="1:17" s="60" customFormat="1" ht="45">
      <c r="A49" s="119">
        <v>43</v>
      </c>
      <c r="B49" s="57" t="s">
        <v>189</v>
      </c>
      <c r="C49" s="5" t="s">
        <v>182</v>
      </c>
      <c r="D49" s="5">
        <v>0</v>
      </c>
      <c r="E49" s="38" t="s">
        <v>167</v>
      </c>
      <c r="F49" s="57" t="s">
        <v>36</v>
      </c>
      <c r="G49" s="38">
        <v>0</v>
      </c>
      <c r="H49" s="15">
        <v>19923</v>
      </c>
      <c r="I49" s="18">
        <v>19923</v>
      </c>
      <c r="J49" s="15">
        <v>0</v>
      </c>
      <c r="K49" s="58">
        <v>0</v>
      </c>
      <c r="L49" s="58">
        <v>2006</v>
      </c>
      <c r="M49" s="58" t="s">
        <v>101</v>
      </c>
      <c r="N49" s="59"/>
      <c r="O49" s="38"/>
      <c r="P49" s="38" t="s">
        <v>49</v>
      </c>
      <c r="Q49" s="38" t="s">
        <v>22</v>
      </c>
    </row>
    <row r="50" spans="1:17" s="60" customFormat="1" ht="45">
      <c r="A50" s="119">
        <v>44</v>
      </c>
      <c r="B50" s="57" t="s">
        <v>190</v>
      </c>
      <c r="C50" s="5" t="s">
        <v>191</v>
      </c>
      <c r="D50" s="5">
        <v>0</v>
      </c>
      <c r="E50" s="38" t="s">
        <v>167</v>
      </c>
      <c r="F50" s="57" t="s">
        <v>36</v>
      </c>
      <c r="G50" s="38">
        <v>0</v>
      </c>
      <c r="H50" s="15">
        <v>25750</v>
      </c>
      <c r="I50" s="18">
        <v>25750</v>
      </c>
      <c r="J50" s="15">
        <v>0</v>
      </c>
      <c r="K50" s="58">
        <v>0</v>
      </c>
      <c r="L50" s="58">
        <v>2007</v>
      </c>
      <c r="M50" s="58" t="s">
        <v>101</v>
      </c>
      <c r="N50" s="59"/>
      <c r="O50" s="38"/>
      <c r="P50" s="38" t="s">
        <v>49</v>
      </c>
      <c r="Q50" s="38" t="s">
        <v>22</v>
      </c>
    </row>
    <row r="51" spans="1:17" s="60" customFormat="1" ht="45">
      <c r="A51" s="119">
        <v>45</v>
      </c>
      <c r="B51" s="57" t="s">
        <v>192</v>
      </c>
      <c r="C51" s="5" t="s">
        <v>193</v>
      </c>
      <c r="D51" s="5">
        <v>0</v>
      </c>
      <c r="E51" s="38" t="s">
        <v>167</v>
      </c>
      <c r="F51" s="57" t="s">
        <v>36</v>
      </c>
      <c r="G51" s="38">
        <v>0</v>
      </c>
      <c r="H51" s="15">
        <v>23750</v>
      </c>
      <c r="I51" s="18">
        <v>23750</v>
      </c>
      <c r="J51" s="15">
        <v>0</v>
      </c>
      <c r="K51" s="58">
        <v>0</v>
      </c>
      <c r="L51" s="58">
        <v>2007</v>
      </c>
      <c r="M51" s="58" t="s">
        <v>101</v>
      </c>
      <c r="N51" s="59"/>
      <c r="O51" s="38"/>
      <c r="P51" s="38" t="s">
        <v>49</v>
      </c>
      <c r="Q51" s="38" t="s">
        <v>22</v>
      </c>
    </row>
    <row r="52" spans="1:17" s="60" customFormat="1" ht="45">
      <c r="A52" s="119">
        <v>46</v>
      </c>
      <c r="B52" s="57" t="s">
        <v>194</v>
      </c>
      <c r="C52" s="5" t="s">
        <v>195</v>
      </c>
      <c r="D52" s="5">
        <v>2001</v>
      </c>
      <c r="E52" s="38" t="s">
        <v>196</v>
      </c>
      <c r="F52" s="57" t="s">
        <v>36</v>
      </c>
      <c r="G52" s="38">
        <v>0</v>
      </c>
      <c r="H52" s="15">
        <v>45007</v>
      </c>
      <c r="I52" s="18">
        <v>45007</v>
      </c>
      <c r="J52" s="15">
        <v>0</v>
      </c>
      <c r="K52" s="58">
        <v>0</v>
      </c>
      <c r="L52" s="58">
        <v>2001</v>
      </c>
      <c r="M52" s="58" t="s">
        <v>101</v>
      </c>
      <c r="N52" s="59"/>
      <c r="O52" s="38"/>
      <c r="P52" s="38" t="s">
        <v>49</v>
      </c>
      <c r="Q52" s="38" t="s">
        <v>22</v>
      </c>
    </row>
    <row r="53" spans="1:17" s="60" customFormat="1" ht="45">
      <c r="A53" s="119">
        <v>47</v>
      </c>
      <c r="B53" s="57" t="s">
        <v>197</v>
      </c>
      <c r="C53" s="5" t="s">
        <v>198</v>
      </c>
      <c r="D53" s="5">
        <v>2007</v>
      </c>
      <c r="E53" s="38" t="s">
        <v>196</v>
      </c>
      <c r="F53" s="57" t="s">
        <v>36</v>
      </c>
      <c r="G53" s="38">
        <v>0</v>
      </c>
      <c r="H53" s="15">
        <v>15060</v>
      </c>
      <c r="I53" s="18">
        <v>15060</v>
      </c>
      <c r="J53" s="15">
        <v>0</v>
      </c>
      <c r="K53" s="58">
        <v>0</v>
      </c>
      <c r="L53" s="58">
        <v>2007</v>
      </c>
      <c r="M53" s="58" t="s">
        <v>101</v>
      </c>
      <c r="N53" s="59"/>
      <c r="O53" s="38"/>
      <c r="P53" s="38" t="s">
        <v>49</v>
      </c>
      <c r="Q53" s="38" t="s">
        <v>22</v>
      </c>
    </row>
    <row r="54" spans="1:17" s="60" customFormat="1" ht="45">
      <c r="A54" s="119">
        <v>48</v>
      </c>
      <c r="B54" s="57" t="s">
        <v>199</v>
      </c>
      <c r="C54" s="5" t="s">
        <v>200</v>
      </c>
      <c r="D54" s="5">
        <v>2010</v>
      </c>
      <c r="E54" s="38" t="s">
        <v>196</v>
      </c>
      <c r="F54" s="57" t="s">
        <v>36</v>
      </c>
      <c r="G54" s="38">
        <v>0</v>
      </c>
      <c r="H54" s="15">
        <v>6870</v>
      </c>
      <c r="I54" s="18">
        <v>6870</v>
      </c>
      <c r="J54" s="15">
        <v>0</v>
      </c>
      <c r="K54" s="58">
        <v>0</v>
      </c>
      <c r="L54" s="58">
        <v>2010</v>
      </c>
      <c r="M54" s="58" t="s">
        <v>101</v>
      </c>
      <c r="N54" s="59"/>
      <c r="O54" s="38"/>
      <c r="P54" s="38" t="s">
        <v>49</v>
      </c>
      <c r="Q54" s="38" t="s">
        <v>22</v>
      </c>
    </row>
    <row r="55" spans="1:17" s="60" customFormat="1" ht="33.75">
      <c r="A55" s="119">
        <v>49</v>
      </c>
      <c r="B55" s="57" t="s">
        <v>201</v>
      </c>
      <c r="C55" s="5" t="s">
        <v>202</v>
      </c>
      <c r="D55" s="5">
        <v>2010</v>
      </c>
      <c r="E55" s="38" t="s">
        <v>196</v>
      </c>
      <c r="F55" s="57" t="s">
        <v>36</v>
      </c>
      <c r="G55" s="38">
        <v>0</v>
      </c>
      <c r="H55" s="15">
        <v>3900</v>
      </c>
      <c r="I55" s="18">
        <v>3900</v>
      </c>
      <c r="J55" s="15">
        <v>0</v>
      </c>
      <c r="K55" s="58">
        <v>0</v>
      </c>
      <c r="L55" s="58">
        <v>2010</v>
      </c>
      <c r="M55" s="58"/>
      <c r="N55" s="59"/>
      <c r="O55" s="38"/>
      <c r="P55" s="38"/>
      <c r="Q55" s="38"/>
    </row>
    <row r="56" spans="1:17" s="60" customFormat="1">
      <c r="A56" s="119"/>
      <c r="B56" s="57"/>
      <c r="C56" s="5"/>
      <c r="D56" s="5"/>
      <c r="E56" s="38"/>
      <c r="F56" s="57"/>
      <c r="G56" s="38"/>
      <c r="H56" s="15"/>
      <c r="I56" s="18"/>
      <c r="J56" s="15"/>
      <c r="K56" s="58"/>
      <c r="L56" s="58"/>
      <c r="M56" s="58"/>
      <c r="N56" s="59"/>
      <c r="O56" s="38"/>
      <c r="P56" s="38"/>
      <c r="Q56" s="38"/>
    </row>
    <row r="57" spans="1:17" s="60" customFormat="1">
      <c r="A57" s="119"/>
      <c r="B57" s="57"/>
      <c r="C57" s="5"/>
      <c r="D57" s="5"/>
      <c r="E57" s="38"/>
      <c r="F57" s="57"/>
      <c r="G57" s="38"/>
      <c r="H57" s="15"/>
      <c r="I57" s="18"/>
      <c r="J57" s="15"/>
      <c r="K57" s="58"/>
      <c r="L57" s="58"/>
      <c r="M57" s="58"/>
      <c r="N57" s="59"/>
      <c r="O57" s="38"/>
      <c r="P57" s="38"/>
      <c r="Q57" s="38"/>
    </row>
    <row r="58" spans="1:17" s="60" customFormat="1">
      <c r="A58" s="119"/>
      <c r="B58" s="57"/>
      <c r="C58" s="5"/>
      <c r="D58" s="5"/>
      <c r="E58" s="38"/>
      <c r="F58" s="57"/>
      <c r="G58" s="38"/>
      <c r="H58" s="15"/>
      <c r="I58" s="18"/>
      <c r="J58" s="15"/>
      <c r="K58" s="58"/>
      <c r="L58" s="58"/>
      <c r="M58" s="58"/>
      <c r="N58" s="59"/>
      <c r="O58" s="38"/>
      <c r="P58" s="38"/>
      <c r="Q58" s="38"/>
    </row>
    <row r="59" spans="1:17" s="60" customFormat="1">
      <c r="A59" s="119"/>
      <c r="B59" s="57"/>
      <c r="C59" s="5"/>
      <c r="D59" s="5"/>
      <c r="E59" s="38"/>
      <c r="F59" s="57"/>
      <c r="G59" s="38"/>
      <c r="H59" s="15"/>
      <c r="I59" s="18"/>
      <c r="J59" s="15"/>
      <c r="K59" s="58"/>
      <c r="L59" s="58"/>
      <c r="M59" s="58"/>
      <c r="N59" s="59"/>
      <c r="O59" s="38"/>
      <c r="P59" s="38"/>
      <c r="Q59" s="38"/>
    </row>
    <row r="60" spans="1:17" s="60" customFormat="1">
      <c r="A60" s="119"/>
      <c r="B60" s="57"/>
      <c r="C60" s="5"/>
      <c r="D60" s="5"/>
      <c r="E60" s="38"/>
      <c r="F60" s="57"/>
      <c r="G60" s="38"/>
      <c r="H60" s="15"/>
      <c r="I60" s="18"/>
      <c r="J60" s="15"/>
      <c r="K60" s="58"/>
      <c r="L60" s="58"/>
      <c r="M60" s="58"/>
      <c r="N60" s="59"/>
      <c r="O60" s="38"/>
      <c r="P60" s="38"/>
      <c r="Q60" s="38"/>
    </row>
    <row r="61" spans="1:17" s="60" customFormat="1">
      <c r="A61" s="119"/>
      <c r="B61" s="57"/>
      <c r="C61" s="5"/>
      <c r="D61" s="5"/>
      <c r="E61" s="38"/>
      <c r="F61" s="57"/>
      <c r="G61" s="38"/>
      <c r="H61" s="15"/>
      <c r="I61" s="18"/>
      <c r="J61" s="15"/>
      <c r="K61" s="58"/>
      <c r="L61" s="58"/>
      <c r="M61" s="58"/>
      <c r="N61" s="59"/>
      <c r="O61" s="38"/>
      <c r="P61" s="38"/>
      <c r="Q61" s="38"/>
    </row>
    <row r="62" spans="1:17" s="60" customFormat="1">
      <c r="A62" s="119"/>
      <c r="B62" s="57"/>
      <c r="C62" s="5"/>
      <c r="D62" s="5"/>
      <c r="E62" s="38"/>
      <c r="F62" s="57"/>
      <c r="G62" s="38"/>
      <c r="H62" s="15"/>
      <c r="I62" s="18"/>
      <c r="J62" s="15"/>
      <c r="K62" s="58"/>
      <c r="L62" s="58"/>
      <c r="M62" s="58"/>
      <c r="N62" s="59"/>
      <c r="O62" s="38"/>
      <c r="P62" s="38"/>
      <c r="Q62" s="38"/>
    </row>
    <row r="63" spans="1:17" s="60" customFormat="1">
      <c r="A63" s="119"/>
      <c r="B63" s="57"/>
      <c r="C63" s="5"/>
      <c r="D63" s="5"/>
      <c r="E63" s="38"/>
      <c r="F63" s="57"/>
      <c r="G63" s="38"/>
      <c r="H63" s="15"/>
      <c r="I63" s="18"/>
      <c r="J63" s="15"/>
      <c r="K63" s="58"/>
      <c r="L63" s="58"/>
      <c r="M63" s="58"/>
      <c r="N63" s="59"/>
      <c r="O63" s="38"/>
      <c r="P63" s="38"/>
      <c r="Q63" s="38"/>
    </row>
    <row r="64" spans="1:17" s="60" customFormat="1">
      <c r="A64" s="119"/>
      <c r="B64" s="57"/>
      <c r="C64" s="5"/>
      <c r="D64" s="5"/>
      <c r="E64" s="38"/>
      <c r="F64" s="57"/>
      <c r="G64" s="38"/>
      <c r="H64" s="15"/>
      <c r="I64" s="18"/>
      <c r="J64" s="15"/>
      <c r="K64" s="58"/>
      <c r="L64" s="58"/>
      <c r="M64" s="58"/>
      <c r="N64" s="59"/>
      <c r="O64" s="38"/>
      <c r="P64" s="38"/>
      <c r="Q64" s="38"/>
    </row>
    <row r="65" spans="1:17" s="60" customFormat="1">
      <c r="A65" s="119"/>
      <c r="B65" s="57"/>
      <c r="C65" s="5"/>
      <c r="D65" s="5"/>
      <c r="E65" s="38"/>
      <c r="F65" s="57"/>
      <c r="G65" s="38"/>
      <c r="H65" s="15"/>
      <c r="I65" s="18"/>
      <c r="J65" s="15"/>
      <c r="K65" s="58"/>
      <c r="L65" s="58"/>
      <c r="M65" s="58"/>
      <c r="N65" s="59"/>
      <c r="O65" s="38"/>
      <c r="P65" s="38"/>
      <c r="Q65" s="38"/>
    </row>
    <row r="66" spans="1:17" s="60" customFormat="1">
      <c r="A66" s="119"/>
      <c r="B66" s="57"/>
      <c r="C66" s="5"/>
      <c r="D66" s="5"/>
      <c r="E66" s="38"/>
      <c r="F66" s="57"/>
      <c r="G66" s="38"/>
      <c r="H66" s="15"/>
      <c r="I66" s="18"/>
      <c r="J66" s="15"/>
      <c r="K66" s="58"/>
      <c r="L66" s="58"/>
      <c r="M66" s="58"/>
      <c r="N66" s="59"/>
      <c r="O66" s="38"/>
      <c r="P66" s="38"/>
      <c r="Q66" s="38"/>
    </row>
    <row r="67" spans="1:17" s="60" customFormat="1">
      <c r="A67" s="119"/>
      <c r="B67" s="57"/>
      <c r="C67" s="5"/>
      <c r="D67" s="5"/>
      <c r="E67" s="38"/>
      <c r="F67" s="57"/>
      <c r="G67" s="38"/>
      <c r="H67" s="15"/>
      <c r="I67" s="18"/>
      <c r="J67" s="15"/>
      <c r="K67" s="58"/>
      <c r="L67" s="58"/>
      <c r="M67" s="58"/>
      <c r="N67" s="59"/>
      <c r="O67" s="38"/>
      <c r="P67" s="38"/>
      <c r="Q67" s="38"/>
    </row>
    <row r="68" spans="1:17" s="60" customFormat="1">
      <c r="A68" s="119"/>
      <c r="B68" s="57"/>
      <c r="C68" s="5"/>
      <c r="D68" s="5"/>
      <c r="E68" s="38"/>
      <c r="F68" s="57"/>
      <c r="G68" s="38"/>
      <c r="H68" s="15"/>
      <c r="I68" s="18"/>
      <c r="J68" s="15"/>
      <c r="K68" s="58"/>
      <c r="L68" s="58"/>
      <c r="M68" s="58"/>
      <c r="N68" s="59"/>
      <c r="O68" s="38"/>
      <c r="P68" s="38"/>
      <c r="Q68" s="38"/>
    </row>
    <row r="69" spans="1:17" s="60" customFormat="1">
      <c r="A69" s="119"/>
      <c r="B69" s="57"/>
      <c r="C69" s="5"/>
      <c r="D69" s="5"/>
      <c r="E69" s="38"/>
      <c r="F69" s="57"/>
      <c r="G69" s="38"/>
      <c r="H69" s="15"/>
      <c r="I69" s="18"/>
      <c r="J69" s="15"/>
      <c r="K69" s="58"/>
      <c r="L69" s="58"/>
      <c r="M69" s="58"/>
      <c r="N69" s="59"/>
      <c r="O69" s="38"/>
      <c r="P69" s="38"/>
      <c r="Q69" s="38"/>
    </row>
    <row r="70" spans="1:17" s="60" customFormat="1">
      <c r="A70" s="119"/>
      <c r="B70" s="57"/>
      <c r="C70" s="5"/>
      <c r="D70" s="5"/>
      <c r="E70" s="38"/>
      <c r="F70" s="57"/>
      <c r="G70" s="38"/>
      <c r="H70" s="15"/>
      <c r="I70" s="18"/>
      <c r="J70" s="15"/>
      <c r="K70" s="58"/>
      <c r="L70" s="58"/>
      <c r="M70" s="58"/>
      <c r="N70" s="59"/>
      <c r="O70" s="38"/>
      <c r="P70" s="38"/>
      <c r="Q70" s="38"/>
    </row>
    <row r="71" spans="1:17" s="60" customFormat="1">
      <c r="A71" s="119"/>
      <c r="B71" s="57"/>
      <c r="C71" s="5"/>
      <c r="D71" s="5"/>
      <c r="E71" s="38"/>
      <c r="F71" s="57"/>
      <c r="G71" s="38"/>
      <c r="H71" s="15"/>
      <c r="I71" s="18"/>
      <c r="J71" s="15"/>
      <c r="K71" s="58"/>
      <c r="L71" s="58"/>
      <c r="M71" s="58"/>
      <c r="N71" s="59"/>
      <c r="O71" s="38"/>
      <c r="P71" s="38"/>
      <c r="Q71" s="38"/>
    </row>
    <row r="72" spans="1:17" s="60" customFormat="1">
      <c r="A72" s="119"/>
      <c r="B72" s="57"/>
      <c r="C72" s="5"/>
      <c r="D72" s="5"/>
      <c r="E72" s="38"/>
      <c r="F72" s="57"/>
      <c r="G72" s="38"/>
      <c r="H72" s="15"/>
      <c r="I72" s="18"/>
      <c r="J72" s="15"/>
      <c r="K72" s="58"/>
      <c r="L72" s="58"/>
      <c r="M72" s="58"/>
      <c r="N72" s="59"/>
      <c r="O72" s="38"/>
      <c r="P72" s="38"/>
      <c r="Q72" s="38"/>
    </row>
    <row r="73" spans="1:17" s="60" customFormat="1">
      <c r="A73" s="119"/>
      <c r="B73" s="57"/>
      <c r="C73" s="5"/>
      <c r="D73" s="5"/>
      <c r="E73" s="38"/>
      <c r="F73" s="57"/>
      <c r="G73" s="38"/>
      <c r="H73" s="15"/>
      <c r="I73" s="18"/>
      <c r="J73" s="15"/>
      <c r="K73" s="58"/>
      <c r="L73" s="58"/>
      <c r="M73" s="58"/>
      <c r="N73" s="59"/>
      <c r="O73" s="38"/>
      <c r="P73" s="38"/>
      <c r="Q73" s="38"/>
    </row>
    <row r="74" spans="1:17" s="60" customFormat="1">
      <c r="A74" s="119"/>
      <c r="B74" s="57"/>
      <c r="C74" s="5"/>
      <c r="D74" s="5"/>
      <c r="E74" s="38"/>
      <c r="F74" s="57"/>
      <c r="G74" s="38"/>
      <c r="H74" s="15"/>
      <c r="I74" s="18"/>
      <c r="J74" s="15"/>
      <c r="K74" s="58"/>
      <c r="L74" s="58"/>
      <c r="M74" s="58"/>
      <c r="N74" s="59"/>
      <c r="O74" s="38"/>
      <c r="P74" s="38"/>
      <c r="Q74" s="38"/>
    </row>
    <row r="75" spans="1:17" s="60" customFormat="1">
      <c r="A75" s="119"/>
      <c r="B75" s="57"/>
      <c r="C75" s="5"/>
      <c r="D75" s="5"/>
      <c r="E75" s="38"/>
      <c r="F75" s="57"/>
      <c r="G75" s="38"/>
      <c r="H75" s="15"/>
      <c r="I75" s="18"/>
      <c r="J75" s="15"/>
      <c r="K75" s="58"/>
      <c r="L75" s="58"/>
      <c r="M75" s="58"/>
      <c r="N75" s="59"/>
      <c r="O75" s="38"/>
      <c r="P75" s="38"/>
      <c r="Q75" s="38"/>
    </row>
    <row r="76" spans="1:17" s="60" customFormat="1">
      <c r="A76" s="119"/>
      <c r="B76" s="57"/>
      <c r="C76" s="5"/>
      <c r="D76" s="5"/>
      <c r="E76" s="38"/>
      <c r="F76" s="57"/>
      <c r="G76" s="38"/>
      <c r="H76" s="15"/>
      <c r="I76" s="18"/>
      <c r="J76" s="15"/>
      <c r="K76" s="58"/>
      <c r="L76" s="58"/>
      <c r="M76" s="58"/>
      <c r="N76" s="59"/>
      <c r="O76" s="38"/>
      <c r="P76" s="38"/>
      <c r="Q76" s="38"/>
    </row>
    <row r="77" spans="1:17" s="60" customFormat="1">
      <c r="A77" s="119"/>
      <c r="B77" s="57"/>
      <c r="C77" s="5"/>
      <c r="D77" s="5"/>
      <c r="E77" s="38"/>
      <c r="F77" s="57"/>
      <c r="G77" s="38"/>
      <c r="H77" s="15"/>
      <c r="I77" s="18"/>
      <c r="J77" s="15"/>
      <c r="K77" s="58"/>
      <c r="L77" s="58"/>
      <c r="M77" s="58"/>
      <c r="N77" s="59"/>
      <c r="O77" s="38"/>
      <c r="P77" s="38"/>
      <c r="Q77" s="38"/>
    </row>
    <row r="78" spans="1:17" s="60" customFormat="1">
      <c r="A78" s="119"/>
      <c r="B78" s="57"/>
      <c r="C78" s="5"/>
      <c r="D78" s="5"/>
      <c r="E78" s="38"/>
      <c r="F78" s="57"/>
      <c r="G78" s="38"/>
      <c r="H78" s="15"/>
      <c r="I78" s="18"/>
      <c r="J78" s="15"/>
      <c r="K78" s="58"/>
      <c r="L78" s="58"/>
      <c r="M78" s="58"/>
      <c r="N78" s="59"/>
      <c r="O78" s="38"/>
      <c r="P78" s="38"/>
      <c r="Q78" s="38"/>
    </row>
    <row r="79" spans="1:17" s="60" customFormat="1">
      <c r="A79" s="119"/>
      <c r="B79" s="57"/>
      <c r="C79" s="5"/>
      <c r="D79" s="5"/>
      <c r="E79" s="38"/>
      <c r="F79" s="57"/>
      <c r="G79" s="38"/>
      <c r="H79" s="15"/>
      <c r="I79" s="18"/>
      <c r="J79" s="15"/>
      <c r="K79" s="58"/>
      <c r="L79" s="58"/>
      <c r="M79" s="58"/>
      <c r="N79" s="59"/>
      <c r="O79" s="38"/>
      <c r="P79" s="38"/>
      <c r="Q79" s="38"/>
    </row>
    <row r="80" spans="1:17" s="60" customFormat="1">
      <c r="A80" s="119"/>
      <c r="B80" s="57"/>
      <c r="C80" s="5"/>
      <c r="D80" s="5"/>
      <c r="E80" s="38"/>
      <c r="F80" s="57"/>
      <c r="G80" s="38"/>
      <c r="H80" s="15"/>
      <c r="I80" s="18"/>
      <c r="J80" s="15"/>
      <c r="K80" s="58"/>
      <c r="L80" s="58"/>
      <c r="M80" s="58"/>
      <c r="N80" s="59"/>
      <c r="O80" s="38"/>
      <c r="P80" s="38"/>
      <c r="Q80" s="38"/>
    </row>
    <row r="81" spans="1:17" s="60" customFormat="1">
      <c r="A81" s="120" t="s">
        <v>23</v>
      </c>
      <c r="B81" s="61"/>
      <c r="C81" s="62"/>
      <c r="D81" s="62"/>
      <c r="E81" s="62"/>
      <c r="F81" s="63"/>
      <c r="G81" s="64"/>
      <c r="H81" s="65"/>
      <c r="I81" s="65"/>
      <c r="J81" s="65">
        <f>SUM(J5:J5)</f>
        <v>0</v>
      </c>
      <c r="K81" s="58"/>
      <c r="L81" s="58"/>
      <c r="M81" s="58"/>
      <c r="N81" s="62"/>
      <c r="O81" s="62"/>
      <c r="P81" s="62"/>
      <c r="Q81" s="62"/>
    </row>
    <row r="82" spans="1:17" s="60" customFormat="1" ht="12" customHeight="1">
      <c r="A82" s="121"/>
      <c r="B82" s="66"/>
      <c r="C82" s="67"/>
      <c r="D82" s="67"/>
      <c r="E82" s="67"/>
      <c r="F82" s="66"/>
      <c r="G82" s="67"/>
      <c r="H82" s="68"/>
      <c r="I82" s="68"/>
      <c r="J82" s="68"/>
      <c r="K82" s="69"/>
      <c r="L82" s="69"/>
      <c r="M82" s="69"/>
      <c r="N82" s="70"/>
      <c r="O82" s="67"/>
      <c r="P82" s="67"/>
      <c r="Q82" s="71"/>
    </row>
    <row r="83" spans="1:17" s="12" customFormat="1">
      <c r="A83" s="123">
        <v>22</v>
      </c>
      <c r="B83" s="170" t="s">
        <v>24</v>
      </c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1"/>
    </row>
    <row r="84" spans="1:17" ht="45">
      <c r="A84" s="122">
        <v>40</v>
      </c>
      <c r="B84" s="22" t="s">
        <v>46</v>
      </c>
      <c r="C84" s="5" t="s">
        <v>209</v>
      </c>
      <c r="D84" s="5"/>
      <c r="E84" s="2" t="s">
        <v>210</v>
      </c>
      <c r="F84" s="22" t="s">
        <v>211</v>
      </c>
      <c r="G84" s="2" t="s">
        <v>212</v>
      </c>
      <c r="H84" s="15">
        <v>4275</v>
      </c>
      <c r="I84" s="53">
        <v>4275</v>
      </c>
      <c r="J84" s="15">
        <f t="shared" ref="J84" si="0">H84-I84</f>
        <v>0</v>
      </c>
      <c r="K84" s="41">
        <v>0</v>
      </c>
      <c r="L84" s="41">
        <v>42426</v>
      </c>
      <c r="M84" s="41" t="s">
        <v>213</v>
      </c>
      <c r="N84" s="3">
        <v>0</v>
      </c>
      <c r="O84" s="3"/>
      <c r="P84" s="3" t="s">
        <v>214</v>
      </c>
      <c r="Q84" s="3" t="s">
        <v>22</v>
      </c>
    </row>
    <row r="85" spans="1:17" s="80" customFormat="1">
      <c r="A85" s="164" t="s">
        <v>23</v>
      </c>
      <c r="B85" s="165"/>
      <c r="C85" s="144"/>
      <c r="D85" s="144"/>
      <c r="E85" s="144"/>
      <c r="F85" s="145"/>
      <c r="G85" s="44" t="str">
        <f>G84</f>
        <v>17 м</v>
      </c>
      <c r="H85" s="43">
        <f>H84</f>
        <v>4275</v>
      </c>
      <c r="I85" s="43">
        <f>I84</f>
        <v>4275</v>
      </c>
      <c r="J85" s="146">
        <f>J84</f>
        <v>0</v>
      </c>
      <c r="K85" s="115"/>
      <c r="L85" s="157"/>
      <c r="M85" s="157"/>
      <c r="N85" s="144"/>
      <c r="O85" s="144"/>
      <c r="P85" s="144"/>
      <c r="Q85" s="147"/>
    </row>
    <row r="86" spans="1:17" s="40" customFormat="1" ht="31.5" customHeight="1" thickBot="1">
      <c r="A86" s="163" t="s">
        <v>40</v>
      </c>
      <c r="B86" s="163"/>
      <c r="C86" s="163"/>
      <c r="D86" s="111" t="s">
        <v>41</v>
      </c>
      <c r="E86" s="112"/>
      <c r="F86" s="113" t="s">
        <v>31</v>
      </c>
      <c r="G86" s="148" t="e">
        <f>G81+G85</f>
        <v>#VALUE!</v>
      </c>
      <c r="H86" s="143">
        <f>H81+H85</f>
        <v>4275</v>
      </c>
      <c r="I86" s="141">
        <f>I81+I85</f>
        <v>4275</v>
      </c>
      <c r="J86" s="141">
        <f>J81+J85</f>
        <v>0</v>
      </c>
      <c r="K86" s="142"/>
      <c r="L86" s="158"/>
      <c r="M86" s="158"/>
      <c r="N86" s="116"/>
      <c r="O86" s="111"/>
      <c r="P86" s="111"/>
      <c r="Q86" s="111"/>
    </row>
    <row r="87" spans="1:17" s="40" customFormat="1" ht="58.5" customHeight="1">
      <c r="A87" s="124"/>
      <c r="B87" s="114"/>
      <c r="C87" s="114"/>
      <c r="D87" s="111"/>
      <c r="E87" s="112"/>
      <c r="F87" s="113" t="s">
        <v>32</v>
      </c>
      <c r="G87" s="112"/>
      <c r="H87" s="108"/>
      <c r="I87" s="108"/>
      <c r="J87" s="108"/>
      <c r="K87" s="109"/>
      <c r="L87" s="109"/>
      <c r="M87" s="109"/>
      <c r="N87" s="110"/>
      <c r="O87" s="107"/>
      <c r="P87" s="107"/>
      <c r="Q87" s="20"/>
    </row>
    <row r="88" spans="1:17" s="83" customFormat="1" ht="15.75">
      <c r="A88" s="166" t="s">
        <v>25</v>
      </c>
      <c r="B88" s="167"/>
      <c r="C88" s="167"/>
      <c r="D88" s="167"/>
      <c r="E88" s="167"/>
      <c r="F88" s="167"/>
      <c r="G88" s="167"/>
      <c r="H88" s="168"/>
      <c r="I88" s="168"/>
      <c r="J88" s="168"/>
      <c r="K88" s="168"/>
      <c r="L88" s="168"/>
      <c r="M88" s="168"/>
      <c r="N88" s="167"/>
      <c r="O88" s="167"/>
      <c r="P88" s="167"/>
      <c r="Q88" s="169"/>
    </row>
    <row r="89" spans="1:17" s="81" customFormat="1" ht="38.25" customHeight="1">
      <c r="A89" s="125"/>
      <c r="B89" s="82"/>
      <c r="C89" s="79"/>
      <c r="D89" s="90" t="s">
        <v>37</v>
      </c>
      <c r="E89" s="82"/>
      <c r="F89" s="91" t="s">
        <v>38</v>
      </c>
      <c r="G89" s="91"/>
      <c r="H89" s="79"/>
      <c r="I89" s="79"/>
      <c r="J89" s="79"/>
      <c r="K89" s="92" t="s">
        <v>39</v>
      </c>
      <c r="L89" s="92"/>
      <c r="M89" s="92"/>
      <c r="N89" s="79"/>
      <c r="O89" s="79"/>
      <c r="P89" s="82"/>
      <c r="Q89" s="4"/>
    </row>
    <row r="90" spans="1:17" ht="45">
      <c r="A90" s="122">
        <v>41</v>
      </c>
      <c r="B90" s="22"/>
      <c r="C90" s="39" t="s">
        <v>217</v>
      </c>
      <c r="D90" s="39" t="s">
        <v>218</v>
      </c>
      <c r="E90" s="39" t="s">
        <v>314</v>
      </c>
      <c r="F90" s="22" t="s">
        <v>215</v>
      </c>
      <c r="G90" s="39"/>
      <c r="H90" s="19"/>
      <c r="I90" s="19"/>
      <c r="J90" s="19"/>
      <c r="K90" s="41">
        <v>11136.26</v>
      </c>
      <c r="L90" s="41"/>
      <c r="M90" s="41" t="s">
        <v>216</v>
      </c>
      <c r="N90" s="159">
        <v>41293</v>
      </c>
      <c r="O90" s="39"/>
      <c r="P90" s="38" t="s">
        <v>49</v>
      </c>
      <c r="Q90" s="39" t="s">
        <v>22</v>
      </c>
    </row>
    <row r="91" spans="1:17" ht="45">
      <c r="A91" s="122">
        <v>42</v>
      </c>
      <c r="B91" s="22"/>
      <c r="C91" s="39" t="s">
        <v>217</v>
      </c>
      <c r="D91" s="39" t="s">
        <v>218</v>
      </c>
      <c r="E91" s="39" t="s">
        <v>315</v>
      </c>
      <c r="F91" s="22" t="s">
        <v>219</v>
      </c>
      <c r="G91" s="39"/>
      <c r="H91" s="19"/>
      <c r="I91" s="19"/>
      <c r="J91" s="19"/>
      <c r="K91" s="41">
        <v>3611.76</v>
      </c>
      <c r="L91" s="41"/>
      <c r="M91" s="41" t="s">
        <v>220</v>
      </c>
      <c r="N91" s="159">
        <v>41293</v>
      </c>
      <c r="O91" s="39"/>
      <c r="P91" s="38" t="s">
        <v>49</v>
      </c>
      <c r="Q91" s="39" t="s">
        <v>22</v>
      </c>
    </row>
    <row r="92" spans="1:17" ht="45">
      <c r="A92" s="122">
        <v>43</v>
      </c>
      <c r="B92" s="22"/>
      <c r="C92" s="39" t="s">
        <v>217</v>
      </c>
      <c r="D92" s="39" t="s">
        <v>218</v>
      </c>
      <c r="E92" s="39" t="s">
        <v>314</v>
      </c>
      <c r="F92" s="22" t="s">
        <v>221</v>
      </c>
      <c r="G92" s="39">
        <v>8</v>
      </c>
      <c r="H92" s="19"/>
      <c r="I92" s="19"/>
      <c r="J92" s="19"/>
      <c r="K92" s="41">
        <v>1203.95</v>
      </c>
      <c r="L92" s="41"/>
      <c r="M92" s="41" t="s">
        <v>225</v>
      </c>
      <c r="N92" s="159">
        <v>41293</v>
      </c>
      <c r="O92" s="39"/>
      <c r="P92" s="38" t="s">
        <v>49</v>
      </c>
      <c r="Q92" s="39" t="s">
        <v>22</v>
      </c>
    </row>
    <row r="93" spans="1:17" ht="45">
      <c r="A93" s="122">
        <v>44</v>
      </c>
      <c r="B93" s="22"/>
      <c r="C93" s="39" t="s">
        <v>217</v>
      </c>
      <c r="D93" s="39" t="s">
        <v>218</v>
      </c>
      <c r="E93" s="39" t="s">
        <v>222</v>
      </c>
      <c r="F93" s="22" t="s">
        <v>223</v>
      </c>
      <c r="G93" s="39"/>
      <c r="H93" s="19"/>
      <c r="I93" s="19"/>
      <c r="J93" s="19"/>
      <c r="K93" s="41">
        <v>3310.78</v>
      </c>
      <c r="L93" s="41"/>
      <c r="M93" s="41" t="s">
        <v>224</v>
      </c>
      <c r="N93" s="159">
        <v>41527</v>
      </c>
      <c r="O93" s="39"/>
      <c r="P93" s="38" t="s">
        <v>49</v>
      </c>
      <c r="Q93" s="39" t="s">
        <v>22</v>
      </c>
    </row>
    <row r="94" spans="1:17" ht="90">
      <c r="A94" s="122">
        <v>45</v>
      </c>
      <c r="B94" s="22"/>
      <c r="C94" s="39" t="s">
        <v>217</v>
      </c>
      <c r="D94" s="39" t="s">
        <v>226</v>
      </c>
      <c r="E94" s="39" t="s">
        <v>316</v>
      </c>
      <c r="F94" s="22" t="s">
        <v>227</v>
      </c>
      <c r="G94" s="39">
        <v>181</v>
      </c>
      <c r="H94" s="19"/>
      <c r="I94" s="19"/>
      <c r="J94" s="19"/>
      <c r="K94" s="41">
        <v>1</v>
      </c>
      <c r="L94" s="41"/>
      <c r="M94" s="41" t="s">
        <v>228</v>
      </c>
      <c r="N94" s="159">
        <v>42034</v>
      </c>
      <c r="O94" s="39"/>
      <c r="P94" s="38" t="s">
        <v>49</v>
      </c>
      <c r="Q94" s="39" t="s">
        <v>22</v>
      </c>
    </row>
    <row r="95" spans="1:17" ht="56.25">
      <c r="A95" s="122">
        <v>46</v>
      </c>
      <c r="B95" s="22"/>
      <c r="C95" s="39" t="s">
        <v>217</v>
      </c>
      <c r="D95" s="39" t="s">
        <v>229</v>
      </c>
      <c r="E95" s="39" t="s">
        <v>317</v>
      </c>
      <c r="F95" s="22" t="s">
        <v>230</v>
      </c>
      <c r="G95" s="39">
        <v>24273</v>
      </c>
      <c r="H95" s="19"/>
      <c r="I95" s="19"/>
      <c r="J95" s="19"/>
      <c r="K95" s="41">
        <v>1</v>
      </c>
      <c r="L95" s="41"/>
      <c r="M95" s="41" t="s">
        <v>231</v>
      </c>
      <c r="N95" s="159">
        <v>42501</v>
      </c>
      <c r="O95" s="39"/>
      <c r="P95" s="38" t="s">
        <v>49</v>
      </c>
      <c r="Q95" s="39" t="s">
        <v>22</v>
      </c>
    </row>
    <row r="96" spans="1:17" ht="45">
      <c r="A96" s="122">
        <v>47</v>
      </c>
      <c r="B96" s="22"/>
      <c r="C96" s="39" t="s">
        <v>217</v>
      </c>
      <c r="D96" s="39" t="s">
        <v>232</v>
      </c>
      <c r="E96" s="39" t="s">
        <v>318</v>
      </c>
      <c r="F96" s="22" t="s">
        <v>233</v>
      </c>
      <c r="G96" s="39">
        <v>6813</v>
      </c>
      <c r="H96" s="19"/>
      <c r="I96" s="19"/>
      <c r="J96" s="19"/>
      <c r="K96" s="41">
        <v>1060647.8400000001</v>
      </c>
      <c r="L96" s="41"/>
      <c r="M96" s="41" t="s">
        <v>234</v>
      </c>
      <c r="N96" s="159">
        <v>42704</v>
      </c>
      <c r="O96" s="39"/>
      <c r="P96" s="38" t="s">
        <v>49</v>
      </c>
      <c r="Q96" s="39" t="s">
        <v>22</v>
      </c>
    </row>
    <row r="97" spans="1:17" ht="45">
      <c r="A97" s="122">
        <v>48</v>
      </c>
      <c r="B97" s="22"/>
      <c r="C97" s="39" t="s">
        <v>217</v>
      </c>
      <c r="D97" s="39" t="s">
        <v>232</v>
      </c>
      <c r="E97" s="39" t="s">
        <v>319</v>
      </c>
      <c r="F97" s="22" t="s">
        <v>235</v>
      </c>
      <c r="G97" s="39">
        <v>2186</v>
      </c>
      <c r="H97" s="19"/>
      <c r="I97" s="19"/>
      <c r="J97" s="19"/>
      <c r="K97" s="41">
        <v>340316.48</v>
      </c>
      <c r="L97" s="41"/>
      <c r="M97" s="41" t="s">
        <v>236</v>
      </c>
      <c r="N97" s="159">
        <v>42704</v>
      </c>
      <c r="O97" s="39"/>
      <c r="P97" s="38" t="s">
        <v>49</v>
      </c>
      <c r="Q97" s="39" t="s">
        <v>22</v>
      </c>
    </row>
    <row r="98" spans="1:17" ht="45">
      <c r="A98" s="122">
        <v>49</v>
      </c>
      <c r="B98" s="22"/>
      <c r="C98" s="39" t="s">
        <v>217</v>
      </c>
      <c r="D98" s="39" t="s">
        <v>237</v>
      </c>
      <c r="E98" s="39" t="s">
        <v>320</v>
      </c>
      <c r="F98" s="22" t="s">
        <v>238</v>
      </c>
      <c r="G98" s="39">
        <v>932</v>
      </c>
      <c r="H98" s="19"/>
      <c r="I98" s="19"/>
      <c r="J98" s="19"/>
      <c r="K98" s="41">
        <v>225301.68</v>
      </c>
      <c r="L98" s="41"/>
      <c r="M98" s="41" t="s">
        <v>239</v>
      </c>
      <c r="N98" s="159">
        <v>40903</v>
      </c>
      <c r="O98" s="39"/>
      <c r="P98" s="39" t="s">
        <v>214</v>
      </c>
      <c r="Q98" s="39" t="s">
        <v>22</v>
      </c>
    </row>
    <row r="99" spans="1:17" ht="101.25">
      <c r="A99" s="122">
        <v>50</v>
      </c>
      <c r="B99" s="22"/>
      <c r="C99" s="39" t="s">
        <v>217</v>
      </c>
      <c r="D99" s="39" t="s">
        <v>261</v>
      </c>
      <c r="E99" s="39" t="s">
        <v>321</v>
      </c>
      <c r="F99" s="22" t="s">
        <v>240</v>
      </c>
      <c r="G99" s="39">
        <v>1543</v>
      </c>
      <c r="H99" s="19"/>
      <c r="I99" s="19"/>
      <c r="J99" s="19"/>
      <c r="K99" s="41">
        <v>1160660.03</v>
      </c>
      <c r="L99" s="41"/>
      <c r="M99" s="41" t="s">
        <v>241</v>
      </c>
      <c r="N99" s="159">
        <v>41388</v>
      </c>
      <c r="O99" s="39"/>
      <c r="P99" s="39" t="s">
        <v>214</v>
      </c>
      <c r="Q99" s="39" t="s">
        <v>22</v>
      </c>
    </row>
    <row r="100" spans="1:17" ht="101.25">
      <c r="A100" s="122">
        <v>51</v>
      </c>
      <c r="B100" s="22"/>
      <c r="C100" s="39" t="s">
        <v>217</v>
      </c>
      <c r="D100" s="39" t="s">
        <v>261</v>
      </c>
      <c r="E100" s="39" t="s">
        <v>322</v>
      </c>
      <c r="F100" s="22" t="s">
        <v>242</v>
      </c>
      <c r="G100" s="39">
        <v>204</v>
      </c>
      <c r="H100" s="19"/>
      <c r="I100" s="19"/>
      <c r="J100" s="19"/>
      <c r="K100" s="41">
        <v>153450.84</v>
      </c>
      <c r="L100" s="41"/>
      <c r="M100" s="41" t="s">
        <v>243</v>
      </c>
      <c r="N100" s="159">
        <v>41388</v>
      </c>
      <c r="O100" s="39"/>
      <c r="P100" s="39" t="s">
        <v>214</v>
      </c>
      <c r="Q100" s="39" t="s">
        <v>247</v>
      </c>
    </row>
    <row r="101" spans="1:17" ht="101.25">
      <c r="A101" s="122">
        <v>52</v>
      </c>
      <c r="B101" s="22"/>
      <c r="C101" s="39" t="s">
        <v>217</v>
      </c>
      <c r="D101" s="39" t="s">
        <v>261</v>
      </c>
      <c r="E101" s="39" t="s">
        <v>323</v>
      </c>
      <c r="F101" s="22" t="s">
        <v>244</v>
      </c>
      <c r="G101" s="39">
        <v>116</v>
      </c>
      <c r="H101" s="19"/>
      <c r="I101" s="19"/>
      <c r="J101" s="19"/>
      <c r="K101" s="41">
        <v>59424.59</v>
      </c>
      <c r="L101" s="41"/>
      <c r="M101" s="41" t="s">
        <v>246</v>
      </c>
      <c r="N101" s="159">
        <v>41388</v>
      </c>
      <c r="O101" s="39"/>
      <c r="P101" s="39" t="s">
        <v>214</v>
      </c>
      <c r="Q101" s="39" t="s">
        <v>247</v>
      </c>
    </row>
    <row r="102" spans="1:17" ht="101.25">
      <c r="A102" s="122">
        <v>53</v>
      </c>
      <c r="B102" s="22"/>
      <c r="C102" s="39" t="s">
        <v>217</v>
      </c>
      <c r="D102" s="39" t="s">
        <v>261</v>
      </c>
      <c r="E102" s="39" t="s">
        <v>326</v>
      </c>
      <c r="F102" s="22" t="s">
        <v>245</v>
      </c>
      <c r="G102" s="39">
        <v>83</v>
      </c>
      <c r="H102" s="19"/>
      <c r="I102" s="19"/>
      <c r="J102" s="19"/>
      <c r="K102" s="41">
        <v>62433.43</v>
      </c>
      <c r="L102" s="41"/>
      <c r="M102" s="41" t="s">
        <v>248</v>
      </c>
      <c r="N102" s="159">
        <v>41388</v>
      </c>
      <c r="O102" s="39"/>
      <c r="P102" s="39" t="s">
        <v>214</v>
      </c>
      <c r="Q102" s="39" t="s">
        <v>247</v>
      </c>
    </row>
    <row r="103" spans="1:17" ht="101.25">
      <c r="A103" s="122">
        <v>54</v>
      </c>
      <c r="B103" s="22"/>
      <c r="C103" s="39" t="s">
        <v>217</v>
      </c>
      <c r="D103" s="39" t="s">
        <v>261</v>
      </c>
      <c r="E103" s="39" t="s">
        <v>325</v>
      </c>
      <c r="F103" s="22" t="s">
        <v>249</v>
      </c>
      <c r="G103" s="39">
        <v>81</v>
      </c>
      <c r="H103" s="19"/>
      <c r="I103" s="19"/>
      <c r="J103" s="19"/>
      <c r="K103" s="41">
        <v>60929.01</v>
      </c>
      <c r="L103" s="41"/>
      <c r="M103" s="41" t="s">
        <v>250</v>
      </c>
      <c r="N103" s="159">
        <v>41388</v>
      </c>
      <c r="O103" s="39"/>
      <c r="P103" s="39" t="s">
        <v>214</v>
      </c>
      <c r="Q103" s="39" t="s">
        <v>247</v>
      </c>
    </row>
    <row r="104" spans="1:17" ht="101.25">
      <c r="A104" s="122">
        <v>55</v>
      </c>
      <c r="B104" s="22"/>
      <c r="C104" s="39" t="s">
        <v>217</v>
      </c>
      <c r="D104" s="39" t="s">
        <v>261</v>
      </c>
      <c r="E104" s="39" t="s">
        <v>324</v>
      </c>
      <c r="F104" s="22" t="s">
        <v>251</v>
      </c>
      <c r="G104" s="39">
        <v>116</v>
      </c>
      <c r="H104" s="19"/>
      <c r="I104" s="19"/>
      <c r="J104" s="19"/>
      <c r="K104" s="41">
        <v>87256.36</v>
      </c>
      <c r="L104" s="41"/>
      <c r="M104" s="41" t="s">
        <v>252</v>
      </c>
      <c r="N104" s="159">
        <v>41388</v>
      </c>
      <c r="O104" s="39"/>
      <c r="P104" s="39" t="s">
        <v>214</v>
      </c>
      <c r="Q104" s="39" t="s">
        <v>247</v>
      </c>
    </row>
    <row r="105" spans="1:17" ht="101.25">
      <c r="A105" s="122">
        <v>56</v>
      </c>
      <c r="B105" s="22"/>
      <c r="C105" s="39" t="s">
        <v>217</v>
      </c>
      <c r="D105" s="39" t="s">
        <v>261</v>
      </c>
      <c r="E105" s="39" t="s">
        <v>327</v>
      </c>
      <c r="F105" s="22" t="s">
        <v>253</v>
      </c>
      <c r="G105" s="39">
        <v>56</v>
      </c>
      <c r="H105" s="19"/>
      <c r="I105" s="19"/>
      <c r="J105" s="19"/>
      <c r="K105" s="41">
        <v>42123.76</v>
      </c>
      <c r="L105" s="41"/>
      <c r="M105" s="41" t="s">
        <v>254</v>
      </c>
      <c r="N105" s="159">
        <v>41388</v>
      </c>
      <c r="O105" s="39"/>
      <c r="P105" s="39" t="s">
        <v>214</v>
      </c>
      <c r="Q105" s="39" t="s">
        <v>247</v>
      </c>
    </row>
    <row r="106" spans="1:17" ht="101.25">
      <c r="A106" s="122">
        <v>57</v>
      </c>
      <c r="B106" s="22"/>
      <c r="C106" s="39" t="s">
        <v>217</v>
      </c>
      <c r="D106" s="39" t="s">
        <v>261</v>
      </c>
      <c r="E106" s="39" t="s">
        <v>328</v>
      </c>
      <c r="F106" s="22" t="s">
        <v>255</v>
      </c>
      <c r="G106" s="39">
        <v>60</v>
      </c>
      <c r="H106" s="19"/>
      <c r="I106" s="19"/>
      <c r="J106" s="19"/>
      <c r="K106" s="41">
        <v>45132.6</v>
      </c>
      <c r="L106" s="41"/>
      <c r="M106" s="41" t="s">
        <v>256</v>
      </c>
      <c r="N106" s="159">
        <v>41388</v>
      </c>
      <c r="O106" s="39"/>
      <c r="P106" s="39" t="s">
        <v>214</v>
      </c>
      <c r="Q106" s="39" t="s">
        <v>247</v>
      </c>
    </row>
    <row r="107" spans="1:17" ht="101.25">
      <c r="A107" s="122">
        <v>58</v>
      </c>
      <c r="B107" s="22"/>
      <c r="C107" s="39" t="s">
        <v>217</v>
      </c>
      <c r="D107" s="39" t="s">
        <v>261</v>
      </c>
      <c r="E107" s="39" t="s">
        <v>329</v>
      </c>
      <c r="F107" s="22" t="s">
        <v>258</v>
      </c>
      <c r="G107" s="39">
        <v>78</v>
      </c>
      <c r="H107" s="19"/>
      <c r="I107" s="19"/>
      <c r="J107" s="19"/>
      <c r="K107" s="41">
        <v>58672.38</v>
      </c>
      <c r="L107" s="41"/>
      <c r="M107" s="41" t="s">
        <v>259</v>
      </c>
      <c r="N107" s="159">
        <v>41388</v>
      </c>
      <c r="O107" s="39"/>
      <c r="P107" s="39" t="s">
        <v>214</v>
      </c>
      <c r="Q107" s="39" t="s">
        <v>247</v>
      </c>
    </row>
    <row r="108" spans="1:17" ht="101.25">
      <c r="A108" s="122">
        <v>59</v>
      </c>
      <c r="B108" s="22"/>
      <c r="C108" s="39" t="s">
        <v>217</v>
      </c>
      <c r="D108" s="39" t="s">
        <v>261</v>
      </c>
      <c r="E108" s="39" t="s">
        <v>330</v>
      </c>
      <c r="F108" s="22" t="s">
        <v>257</v>
      </c>
      <c r="G108" s="39">
        <v>70</v>
      </c>
      <c r="H108" s="19"/>
      <c r="I108" s="19"/>
      <c r="J108" s="19"/>
      <c r="K108" s="41">
        <v>52654.7</v>
      </c>
      <c r="L108" s="41"/>
      <c r="M108" s="41" t="s">
        <v>260</v>
      </c>
      <c r="N108" s="159">
        <v>41388</v>
      </c>
      <c r="O108" s="39"/>
      <c r="P108" s="39" t="s">
        <v>214</v>
      </c>
      <c r="Q108" s="39" t="s">
        <v>247</v>
      </c>
    </row>
    <row r="109" spans="1:17" ht="101.25">
      <c r="A109" s="122">
        <v>60</v>
      </c>
      <c r="B109" s="22"/>
      <c r="C109" s="39" t="s">
        <v>217</v>
      </c>
      <c r="D109" s="39" t="s">
        <v>261</v>
      </c>
      <c r="E109" s="39" t="s">
        <v>331</v>
      </c>
      <c r="F109" s="22" t="s">
        <v>262</v>
      </c>
      <c r="G109" s="39">
        <v>100</v>
      </c>
      <c r="H109" s="19"/>
      <c r="I109" s="19"/>
      <c r="J109" s="19"/>
      <c r="K109" s="41">
        <v>75221</v>
      </c>
      <c r="L109" s="41"/>
      <c r="M109" s="41" t="s">
        <v>263</v>
      </c>
      <c r="N109" s="159">
        <v>41388</v>
      </c>
      <c r="O109" s="39"/>
      <c r="P109" s="39" t="s">
        <v>214</v>
      </c>
      <c r="Q109" s="39" t="s">
        <v>247</v>
      </c>
    </row>
    <row r="110" spans="1:17" ht="101.25">
      <c r="A110" s="122">
        <v>61</v>
      </c>
      <c r="B110" s="22"/>
      <c r="C110" s="39" t="s">
        <v>217</v>
      </c>
      <c r="D110" s="39" t="s">
        <v>261</v>
      </c>
      <c r="E110" s="39" t="s">
        <v>332</v>
      </c>
      <c r="F110" s="22" t="s">
        <v>264</v>
      </c>
      <c r="G110" s="39">
        <v>52</v>
      </c>
      <c r="H110" s="19"/>
      <c r="I110" s="19"/>
      <c r="J110" s="19"/>
      <c r="K110" s="41">
        <v>39114.92</v>
      </c>
      <c r="L110" s="41"/>
      <c r="M110" s="41" t="s">
        <v>265</v>
      </c>
      <c r="N110" s="159">
        <v>41388</v>
      </c>
      <c r="O110" s="39"/>
      <c r="P110" s="39" t="s">
        <v>214</v>
      </c>
      <c r="Q110" s="39" t="s">
        <v>247</v>
      </c>
    </row>
    <row r="111" spans="1:17" ht="101.25">
      <c r="A111" s="122">
        <v>62</v>
      </c>
      <c r="B111" s="22"/>
      <c r="C111" s="39" t="s">
        <v>217</v>
      </c>
      <c r="D111" s="39" t="s">
        <v>261</v>
      </c>
      <c r="E111" s="39" t="s">
        <v>333</v>
      </c>
      <c r="F111" s="22" t="s">
        <v>266</v>
      </c>
      <c r="G111" s="39">
        <v>92</v>
      </c>
      <c r="H111" s="19"/>
      <c r="I111" s="19"/>
      <c r="J111" s="19"/>
      <c r="K111" s="41">
        <v>69203</v>
      </c>
      <c r="L111" s="41"/>
      <c r="M111" s="41" t="s">
        <v>267</v>
      </c>
      <c r="N111" s="159">
        <v>41388</v>
      </c>
      <c r="O111" s="39"/>
      <c r="P111" s="39" t="s">
        <v>214</v>
      </c>
      <c r="Q111" s="39" t="s">
        <v>22</v>
      </c>
    </row>
    <row r="112" spans="1:17" ht="101.25">
      <c r="A112" s="122">
        <v>63</v>
      </c>
      <c r="B112" s="22"/>
      <c r="C112" s="39" t="s">
        <v>217</v>
      </c>
      <c r="D112" s="39" t="s">
        <v>261</v>
      </c>
      <c r="E112" s="39" t="s">
        <v>334</v>
      </c>
      <c r="F112" s="22" t="s">
        <v>268</v>
      </c>
      <c r="G112" s="39">
        <v>115</v>
      </c>
      <c r="H112" s="19"/>
      <c r="I112" s="19"/>
      <c r="J112" s="19"/>
      <c r="K112" s="41">
        <v>86504.15</v>
      </c>
      <c r="L112" s="41"/>
      <c r="M112" s="41" t="s">
        <v>269</v>
      </c>
      <c r="N112" s="159">
        <v>41388</v>
      </c>
      <c r="O112" s="39"/>
      <c r="P112" s="39" t="s">
        <v>214</v>
      </c>
      <c r="Q112" s="39" t="s">
        <v>247</v>
      </c>
    </row>
    <row r="113" spans="1:17" ht="78.75">
      <c r="A113" s="122">
        <v>64</v>
      </c>
      <c r="B113" s="22"/>
      <c r="C113" s="39" t="s">
        <v>217</v>
      </c>
      <c r="D113" s="39" t="s">
        <v>270</v>
      </c>
      <c r="E113" s="39" t="s">
        <v>335</v>
      </c>
      <c r="F113" s="22" t="s">
        <v>271</v>
      </c>
      <c r="G113" s="39">
        <v>58</v>
      </c>
      <c r="H113" s="19"/>
      <c r="I113" s="19"/>
      <c r="J113" s="19"/>
      <c r="K113" s="41">
        <v>43628.18</v>
      </c>
      <c r="L113" s="41"/>
      <c r="M113" s="41" t="s">
        <v>272</v>
      </c>
      <c r="N113" s="159">
        <v>41878</v>
      </c>
      <c r="O113" s="39"/>
      <c r="P113" s="39" t="s">
        <v>214</v>
      </c>
      <c r="Q113" s="39" t="s">
        <v>247</v>
      </c>
    </row>
    <row r="114" spans="1:17" ht="45">
      <c r="A114" s="122">
        <v>65</v>
      </c>
      <c r="B114" s="22"/>
      <c r="C114" s="39" t="s">
        <v>217</v>
      </c>
      <c r="D114" s="39" t="s">
        <v>273</v>
      </c>
      <c r="E114" s="39" t="s">
        <v>336</v>
      </c>
      <c r="F114" s="22" t="s">
        <v>274</v>
      </c>
      <c r="G114" s="39">
        <v>3935</v>
      </c>
      <c r="H114" s="19"/>
      <c r="I114" s="19"/>
      <c r="J114" s="19"/>
      <c r="K114" s="41">
        <v>1</v>
      </c>
      <c r="L114" s="41"/>
      <c r="M114" s="41" t="s">
        <v>275</v>
      </c>
      <c r="N114" s="159">
        <v>42333</v>
      </c>
      <c r="O114" s="39"/>
      <c r="P114" s="39" t="s">
        <v>214</v>
      </c>
      <c r="Q114" s="39" t="s">
        <v>22</v>
      </c>
    </row>
    <row r="115" spans="1:17" ht="56.25">
      <c r="A115" s="122">
        <v>66</v>
      </c>
      <c r="B115" s="22"/>
      <c r="C115" s="39" t="s">
        <v>217</v>
      </c>
      <c r="D115" s="39" t="s">
        <v>276</v>
      </c>
      <c r="E115" s="39" t="s">
        <v>337</v>
      </c>
      <c r="F115" s="22" t="s">
        <v>277</v>
      </c>
      <c r="G115" s="39">
        <v>701</v>
      </c>
      <c r="H115" s="19"/>
      <c r="I115" s="19"/>
      <c r="J115" s="19"/>
      <c r="K115" s="41">
        <v>1</v>
      </c>
      <c r="L115" s="41"/>
      <c r="M115" s="41" t="s">
        <v>278</v>
      </c>
      <c r="N115" s="159">
        <v>42382</v>
      </c>
      <c r="O115" s="39"/>
      <c r="P115" s="39" t="s">
        <v>214</v>
      </c>
      <c r="Q115" s="39" t="s">
        <v>22</v>
      </c>
    </row>
    <row r="116" spans="1:17" ht="45">
      <c r="A116" s="122">
        <v>67</v>
      </c>
      <c r="B116" s="22"/>
      <c r="C116" s="39" t="s">
        <v>217</v>
      </c>
      <c r="D116" s="39" t="s">
        <v>279</v>
      </c>
      <c r="E116" s="39" t="s">
        <v>338</v>
      </c>
      <c r="F116" s="22" t="s">
        <v>280</v>
      </c>
      <c r="G116" s="39">
        <v>3806</v>
      </c>
      <c r="H116" s="19"/>
      <c r="I116" s="19"/>
      <c r="J116" s="19"/>
      <c r="K116" s="41">
        <v>1</v>
      </c>
      <c r="L116" s="41"/>
      <c r="M116" s="41" t="s">
        <v>281</v>
      </c>
      <c r="N116" s="159">
        <v>42439</v>
      </c>
      <c r="O116" s="39"/>
      <c r="P116" s="39" t="s">
        <v>214</v>
      </c>
      <c r="Q116" s="39" t="s">
        <v>22</v>
      </c>
    </row>
    <row r="117" spans="1:17" ht="56.25">
      <c r="A117" s="122">
        <v>68</v>
      </c>
      <c r="B117" s="22"/>
      <c r="C117" s="39" t="s">
        <v>217</v>
      </c>
      <c r="D117" s="39" t="s">
        <v>282</v>
      </c>
      <c r="E117" s="39" t="s">
        <v>339</v>
      </c>
      <c r="F117" s="22" t="s">
        <v>283</v>
      </c>
      <c r="G117" s="39">
        <v>13</v>
      </c>
      <c r="H117" s="19"/>
      <c r="I117" s="19"/>
      <c r="J117" s="19"/>
      <c r="K117" s="41">
        <v>1956.37</v>
      </c>
      <c r="L117" s="41"/>
      <c r="M117" s="41" t="s">
        <v>284</v>
      </c>
      <c r="N117" s="159">
        <v>42500</v>
      </c>
      <c r="O117" s="39"/>
      <c r="P117" s="39" t="s">
        <v>214</v>
      </c>
      <c r="Q117" s="39" t="s">
        <v>22</v>
      </c>
    </row>
    <row r="118" spans="1:17" ht="67.5">
      <c r="A118" s="122">
        <v>69</v>
      </c>
      <c r="B118" s="22"/>
      <c r="C118" s="39" t="s">
        <v>217</v>
      </c>
      <c r="D118" s="39" t="s">
        <v>232</v>
      </c>
      <c r="E118" s="39" t="s">
        <v>340</v>
      </c>
      <c r="F118" s="22" t="s">
        <v>285</v>
      </c>
      <c r="G118" s="39">
        <v>2116</v>
      </c>
      <c r="H118" s="19"/>
      <c r="I118" s="19"/>
      <c r="J118" s="19"/>
      <c r="K118" s="41">
        <v>511521.84</v>
      </c>
      <c r="L118" s="41"/>
      <c r="M118" s="41" t="s">
        <v>286</v>
      </c>
      <c r="N118" s="159">
        <v>42592</v>
      </c>
      <c r="O118" s="39"/>
      <c r="P118" s="39" t="s">
        <v>214</v>
      </c>
      <c r="Q118" s="39" t="s">
        <v>287</v>
      </c>
    </row>
    <row r="119" spans="1:17" ht="67.5">
      <c r="A119" s="122">
        <v>70</v>
      </c>
      <c r="B119" s="22"/>
      <c r="C119" s="39" t="s">
        <v>217</v>
      </c>
      <c r="D119" s="39" t="s">
        <v>232</v>
      </c>
      <c r="E119" s="39" t="s">
        <v>341</v>
      </c>
      <c r="F119" s="22" t="s">
        <v>288</v>
      </c>
      <c r="G119" s="39">
        <v>4041</v>
      </c>
      <c r="H119" s="19"/>
      <c r="I119" s="19"/>
      <c r="J119" s="19"/>
      <c r="K119" s="41">
        <v>633467.16</v>
      </c>
      <c r="L119" s="41"/>
      <c r="M119" s="41" t="s">
        <v>289</v>
      </c>
      <c r="N119" s="159">
        <v>42592</v>
      </c>
      <c r="O119" s="39"/>
      <c r="P119" s="39" t="s">
        <v>214</v>
      </c>
      <c r="Q119" s="39" t="s">
        <v>287</v>
      </c>
    </row>
    <row r="120" spans="1:17" ht="67.5">
      <c r="A120" s="122">
        <v>71</v>
      </c>
      <c r="B120" s="22"/>
      <c r="C120" s="39" t="s">
        <v>217</v>
      </c>
      <c r="D120" s="39" t="s">
        <v>232</v>
      </c>
      <c r="E120" s="39" t="s">
        <v>342</v>
      </c>
      <c r="F120" s="22" t="s">
        <v>290</v>
      </c>
      <c r="G120" s="39">
        <v>968</v>
      </c>
      <c r="H120" s="19"/>
      <c r="I120" s="19"/>
      <c r="J120" s="19"/>
      <c r="K120" s="41">
        <v>234004.32</v>
      </c>
      <c r="L120" s="41"/>
      <c r="M120" s="41" t="s">
        <v>291</v>
      </c>
      <c r="N120" s="159">
        <v>42592</v>
      </c>
      <c r="O120" s="39"/>
      <c r="P120" s="39" t="s">
        <v>214</v>
      </c>
      <c r="Q120" s="39" t="s">
        <v>287</v>
      </c>
    </row>
    <row r="121" spans="1:17" ht="67.5">
      <c r="A121" s="122">
        <v>72</v>
      </c>
      <c r="B121" s="22"/>
      <c r="C121" s="39" t="s">
        <v>217</v>
      </c>
      <c r="D121" s="39" t="s">
        <v>232</v>
      </c>
      <c r="E121" s="39" t="s">
        <v>343</v>
      </c>
      <c r="F121" s="22" t="s">
        <v>292</v>
      </c>
      <c r="G121" s="39">
        <v>7103</v>
      </c>
      <c r="H121" s="19"/>
      <c r="I121" s="19"/>
      <c r="J121" s="19"/>
      <c r="K121" s="41">
        <v>1717079.22</v>
      </c>
      <c r="L121" s="41"/>
      <c r="M121" s="41" t="s">
        <v>293</v>
      </c>
      <c r="N121" s="159">
        <v>42592</v>
      </c>
      <c r="O121" s="39"/>
      <c r="P121" s="39" t="s">
        <v>214</v>
      </c>
      <c r="Q121" s="39" t="s">
        <v>287</v>
      </c>
    </row>
    <row r="122" spans="1:17" ht="67.5">
      <c r="A122" s="122">
        <v>73</v>
      </c>
      <c r="B122" s="22"/>
      <c r="C122" s="39" t="s">
        <v>217</v>
      </c>
      <c r="D122" s="39" t="s">
        <v>294</v>
      </c>
      <c r="E122" s="39" t="s">
        <v>344</v>
      </c>
      <c r="F122" s="22" t="s">
        <v>295</v>
      </c>
      <c r="G122" s="39">
        <v>2672</v>
      </c>
      <c r="H122" s="19"/>
      <c r="I122" s="19"/>
      <c r="J122" s="19"/>
      <c r="K122" s="41">
        <v>1695918.4</v>
      </c>
      <c r="L122" s="41"/>
      <c r="M122" s="41" t="s">
        <v>296</v>
      </c>
      <c r="N122" s="159">
        <v>42657</v>
      </c>
      <c r="O122" s="39"/>
      <c r="P122" s="39" t="s">
        <v>214</v>
      </c>
      <c r="Q122" s="39" t="s">
        <v>287</v>
      </c>
    </row>
    <row r="123" spans="1:17" ht="45">
      <c r="A123" s="122">
        <v>74</v>
      </c>
      <c r="B123" s="22"/>
      <c r="C123" s="39" t="s">
        <v>217</v>
      </c>
      <c r="D123" s="39" t="s">
        <v>297</v>
      </c>
      <c r="E123" s="39" t="s">
        <v>345</v>
      </c>
      <c r="F123" s="22" t="s">
        <v>298</v>
      </c>
      <c r="G123" s="39">
        <v>731</v>
      </c>
      <c r="H123" s="19"/>
      <c r="I123" s="19"/>
      <c r="J123" s="19"/>
      <c r="K123" s="41">
        <v>463965.7</v>
      </c>
      <c r="L123" s="41"/>
      <c r="M123" s="41" t="s">
        <v>299</v>
      </c>
      <c r="N123" s="159">
        <v>42724</v>
      </c>
      <c r="O123" s="39"/>
      <c r="P123" s="39" t="s">
        <v>214</v>
      </c>
      <c r="Q123" s="39" t="s">
        <v>22</v>
      </c>
    </row>
    <row r="124" spans="1:17" ht="45">
      <c r="A124" s="122">
        <v>75</v>
      </c>
      <c r="B124" s="22"/>
      <c r="C124" s="39" t="s">
        <v>217</v>
      </c>
      <c r="D124" s="39" t="s">
        <v>297</v>
      </c>
      <c r="E124" s="39" t="s">
        <v>346</v>
      </c>
      <c r="F124" s="22" t="s">
        <v>300</v>
      </c>
      <c r="G124" s="39">
        <v>324</v>
      </c>
      <c r="H124" s="19"/>
      <c r="I124" s="19"/>
      <c r="J124" s="19"/>
      <c r="K124" s="41">
        <v>205642.8</v>
      </c>
      <c r="L124" s="41"/>
      <c r="M124" s="41" t="s">
        <v>301</v>
      </c>
      <c r="N124" s="159">
        <v>42724</v>
      </c>
      <c r="O124" s="39"/>
      <c r="P124" s="39" t="s">
        <v>214</v>
      </c>
      <c r="Q124" s="39" t="s">
        <v>22</v>
      </c>
    </row>
    <row r="125" spans="1:17" ht="45">
      <c r="A125" s="122">
        <v>76</v>
      </c>
      <c r="B125" s="22"/>
      <c r="C125" s="39" t="s">
        <v>217</v>
      </c>
      <c r="D125" s="39" t="s">
        <v>302</v>
      </c>
      <c r="E125" s="39" t="s">
        <v>347</v>
      </c>
      <c r="F125" s="22" t="s">
        <v>303</v>
      </c>
      <c r="G125" s="39">
        <v>20756</v>
      </c>
      <c r="H125" s="19"/>
      <c r="I125" s="19"/>
      <c r="J125" s="19"/>
      <c r="K125" s="41">
        <v>5541436.8799999999</v>
      </c>
      <c r="L125" s="41"/>
      <c r="M125" s="41" t="s">
        <v>304</v>
      </c>
      <c r="N125" s="159">
        <v>42628</v>
      </c>
      <c r="O125" s="39"/>
      <c r="P125" s="39" t="s">
        <v>214</v>
      </c>
      <c r="Q125" s="39" t="s">
        <v>22</v>
      </c>
    </row>
    <row r="126" spans="1:17" ht="45">
      <c r="A126" s="122">
        <v>77</v>
      </c>
      <c r="B126" s="22"/>
      <c r="C126" s="39" t="s">
        <v>217</v>
      </c>
      <c r="D126" s="39" t="s">
        <v>305</v>
      </c>
      <c r="E126" s="39" t="s">
        <v>348</v>
      </c>
      <c r="F126" s="22" t="s">
        <v>306</v>
      </c>
      <c r="G126" s="39">
        <v>2427</v>
      </c>
      <c r="H126" s="19"/>
      <c r="I126" s="19"/>
      <c r="J126" s="19"/>
      <c r="K126" s="41">
        <v>586702.98</v>
      </c>
      <c r="L126" s="41"/>
      <c r="M126" s="41" t="s">
        <v>307</v>
      </c>
      <c r="N126" s="159">
        <v>42727</v>
      </c>
      <c r="O126" s="39"/>
      <c r="P126" s="39" t="s">
        <v>214</v>
      </c>
      <c r="Q126" s="39" t="s">
        <v>308</v>
      </c>
    </row>
    <row r="127" spans="1:17" ht="45">
      <c r="A127" s="122">
        <v>78</v>
      </c>
      <c r="B127" s="22"/>
      <c r="C127" s="39" t="s">
        <v>217</v>
      </c>
      <c r="D127" s="39" t="s">
        <v>305</v>
      </c>
      <c r="E127" s="39" t="s">
        <v>349</v>
      </c>
      <c r="F127" s="22" t="s">
        <v>309</v>
      </c>
      <c r="G127" s="39">
        <v>1111</v>
      </c>
      <c r="H127" s="19"/>
      <c r="I127" s="19"/>
      <c r="J127" s="19"/>
      <c r="K127" s="41">
        <v>268573.14</v>
      </c>
      <c r="L127" s="41"/>
      <c r="M127" s="41" t="s">
        <v>310</v>
      </c>
      <c r="N127" s="159">
        <v>42727</v>
      </c>
      <c r="O127" s="39"/>
      <c r="P127" s="39" t="s">
        <v>214</v>
      </c>
      <c r="Q127" s="39" t="s">
        <v>308</v>
      </c>
    </row>
    <row r="128" spans="1:17" ht="56.25">
      <c r="A128" s="122">
        <v>79</v>
      </c>
      <c r="B128" s="22"/>
      <c r="C128" s="39" t="s">
        <v>217</v>
      </c>
      <c r="D128" s="39" t="s">
        <v>311</v>
      </c>
      <c r="E128" s="39" t="s">
        <v>350</v>
      </c>
      <c r="F128" s="22" t="s">
        <v>312</v>
      </c>
      <c r="G128" s="39">
        <v>287</v>
      </c>
      <c r="H128" s="19"/>
      <c r="I128" s="19"/>
      <c r="J128" s="19"/>
      <c r="K128" s="41">
        <v>1</v>
      </c>
      <c r="L128" s="41"/>
      <c r="M128" s="22" t="s">
        <v>313</v>
      </c>
      <c r="N128" s="159">
        <v>42893</v>
      </c>
      <c r="O128" s="39"/>
      <c r="P128" s="39" t="s">
        <v>214</v>
      </c>
      <c r="Q128" s="39" t="s">
        <v>22</v>
      </c>
    </row>
  </sheetData>
  <mergeCells count="7">
    <mergeCell ref="A86:C86"/>
    <mergeCell ref="A85:B85"/>
    <mergeCell ref="A88:Q88"/>
    <mergeCell ref="B83:Q83"/>
    <mergeCell ref="A1:Q1"/>
    <mergeCell ref="B4:Q4"/>
    <mergeCell ref="A3:Q3"/>
  </mergeCells>
  <pageMargins left="0.25" right="0.25" top="0.75" bottom="0.75" header="0.3" footer="0.3"/>
  <pageSetup paperSize="9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2" topLeftCell="A3" activePane="bottomLeft" state="frozen"/>
      <selection pane="bottomLeft" activeCell="H7" sqref="H7"/>
    </sheetView>
  </sheetViews>
  <sheetFormatPr defaultRowHeight="11.25"/>
  <cols>
    <col min="1" max="1" width="7.7109375" style="11" customWidth="1"/>
    <col min="2" max="2" width="9.140625" style="47"/>
    <col min="3" max="3" width="30.28515625" style="34" customWidth="1"/>
    <col min="4" max="4" width="12.85546875" style="37" customWidth="1"/>
    <col min="5" max="5" width="11.7109375" style="37" customWidth="1"/>
    <col min="6" max="6" width="12.7109375" style="37" customWidth="1"/>
    <col min="7" max="7" width="13.140625" style="11" customWidth="1"/>
    <col min="8" max="8" width="11.28515625" style="11" customWidth="1"/>
    <col min="9" max="9" width="20.28515625" style="11" customWidth="1"/>
    <col min="10" max="16384" width="9.140625" style="11"/>
  </cols>
  <sheetData>
    <row r="1" spans="1:10" ht="33.75" customHeight="1">
      <c r="A1" s="183" t="str">
        <f>Содержание!A10</f>
        <v>Раздел 2 Движимое имущество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87.75" customHeight="1">
      <c r="A2" s="127" t="s">
        <v>1</v>
      </c>
      <c r="B2" s="128" t="s">
        <v>26</v>
      </c>
      <c r="C2" s="129" t="s">
        <v>12</v>
      </c>
      <c r="D2" s="130" t="s">
        <v>5</v>
      </c>
      <c r="E2" s="130" t="s">
        <v>6</v>
      </c>
      <c r="F2" s="130" t="s">
        <v>7</v>
      </c>
      <c r="G2" s="127" t="s">
        <v>9</v>
      </c>
      <c r="H2" s="127" t="s">
        <v>13</v>
      </c>
      <c r="I2" s="127" t="s">
        <v>10</v>
      </c>
      <c r="J2" s="127" t="s">
        <v>14</v>
      </c>
    </row>
    <row r="3" spans="1:10" s="72" customFormat="1" ht="14.25" customHeight="1">
      <c r="A3" s="180" t="s">
        <v>49</v>
      </c>
      <c r="B3" s="181"/>
      <c r="C3" s="181"/>
      <c r="D3" s="181"/>
      <c r="E3" s="181"/>
      <c r="F3" s="181"/>
      <c r="G3" s="181"/>
      <c r="H3" s="181"/>
      <c r="I3" s="181"/>
      <c r="J3" s="182"/>
    </row>
    <row r="4" spans="1:10" s="72" customFormat="1" ht="22.5">
      <c r="A4" s="4">
        <f>IF(ISBLANK(B4),"",COUNTA($B$4:B4))</f>
        <v>1</v>
      </c>
      <c r="B4" s="23" t="s">
        <v>33</v>
      </c>
      <c r="C4" s="31" t="s">
        <v>205</v>
      </c>
      <c r="D4" s="73">
        <v>382000</v>
      </c>
      <c r="E4" s="16">
        <v>382000</v>
      </c>
      <c r="F4" s="17">
        <v>0</v>
      </c>
      <c r="G4" s="8">
        <v>39076</v>
      </c>
      <c r="H4" s="4"/>
      <c r="I4" s="4" t="s">
        <v>49</v>
      </c>
      <c r="J4" s="4" t="s">
        <v>22</v>
      </c>
    </row>
    <row r="5" spans="1:10" s="72" customFormat="1">
      <c r="A5" s="149" t="s">
        <v>23</v>
      </c>
      <c r="B5" s="150"/>
      <c r="C5" s="151"/>
      <c r="D5" s="152">
        <f>D4</f>
        <v>382000</v>
      </c>
      <c r="E5" s="152">
        <f>E4</f>
        <v>382000</v>
      </c>
      <c r="F5" s="152">
        <f>F4</f>
        <v>0</v>
      </c>
      <c r="G5" s="153"/>
      <c r="H5" s="154"/>
      <c r="I5" s="154"/>
      <c r="J5" s="155"/>
    </row>
    <row r="6" spans="1:10">
      <c r="A6" s="186" t="s">
        <v>24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22.5">
      <c r="A7" s="4">
        <v>1</v>
      </c>
      <c r="B7" s="23" t="s">
        <v>206</v>
      </c>
      <c r="C7" s="31" t="s">
        <v>207</v>
      </c>
      <c r="D7" s="16">
        <v>4275</v>
      </c>
      <c r="E7" s="16">
        <v>4275</v>
      </c>
      <c r="F7" s="16">
        <v>0</v>
      </c>
      <c r="G7" s="4" t="s">
        <v>208</v>
      </c>
      <c r="H7" s="4"/>
      <c r="I7" s="4" t="s">
        <v>49</v>
      </c>
      <c r="J7" s="4" t="s">
        <v>22</v>
      </c>
    </row>
    <row r="8" spans="1:10">
      <c r="A8" s="14" t="s">
        <v>23</v>
      </c>
      <c r="B8" s="46"/>
      <c r="C8" s="33"/>
      <c r="D8" s="51">
        <f>D7</f>
        <v>4275</v>
      </c>
      <c r="E8" s="51">
        <f>E7</f>
        <v>4275</v>
      </c>
      <c r="F8" s="51">
        <f>F7</f>
        <v>0</v>
      </c>
      <c r="G8" s="54"/>
      <c r="H8" s="14"/>
      <c r="I8" s="14"/>
      <c r="J8" s="14"/>
    </row>
    <row r="9" spans="1:10" s="89" customFormat="1" ht="27.75" customHeight="1">
      <c r="A9" s="178" t="s">
        <v>44</v>
      </c>
      <c r="B9" s="179"/>
      <c r="C9" s="103"/>
      <c r="D9" s="104">
        <f>D5+D8</f>
        <v>386275</v>
      </c>
      <c r="E9" s="104">
        <f>E5+E8</f>
        <v>386275</v>
      </c>
      <c r="F9" s="104">
        <f>F5+F8</f>
        <v>0</v>
      </c>
      <c r="G9" s="105"/>
      <c r="H9" s="106"/>
      <c r="I9" s="106"/>
      <c r="J9" s="106"/>
    </row>
    <row r="10" spans="1:10">
      <c r="G10" s="55"/>
    </row>
  </sheetData>
  <mergeCells count="4">
    <mergeCell ref="A9:B9"/>
    <mergeCell ref="A3:J3"/>
    <mergeCell ref="A1:J1"/>
    <mergeCell ref="A6:J6"/>
  </mergeCells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F3" sqref="F3"/>
    </sheetView>
  </sheetViews>
  <sheetFormatPr defaultRowHeight="41.25" customHeight="1"/>
  <cols>
    <col min="1" max="1" width="7.85546875" style="40" customWidth="1"/>
    <col min="2" max="2" width="15.5703125" style="6" customWidth="1"/>
    <col min="3" max="3" width="12.5703125" style="6" customWidth="1"/>
    <col min="4" max="4" width="13.7109375" style="6" customWidth="1"/>
    <col min="5" max="5" width="18.28515625" style="6" customWidth="1"/>
    <col min="6" max="6" width="9.7109375" style="6" customWidth="1"/>
    <col min="7" max="7" width="11.42578125" style="6" customWidth="1"/>
    <col min="8" max="8" width="12.140625" style="6" customWidth="1"/>
    <col min="9" max="10" width="11.5703125" style="6" customWidth="1"/>
    <col min="11" max="11" width="8" style="6" customWidth="1"/>
    <col min="12" max="12" width="11.7109375" style="6" bestFit="1" customWidth="1"/>
    <col min="13" max="16384" width="9.140625" style="6"/>
  </cols>
  <sheetData>
    <row r="1" spans="1:12" ht="41.25" customHeight="1">
      <c r="A1" s="189" t="str">
        <f>Содержание!A11</f>
        <v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ht="150.75" customHeight="1">
      <c r="A2" s="85" t="s">
        <v>1</v>
      </c>
      <c r="B2" s="102" t="s">
        <v>15</v>
      </c>
      <c r="C2" s="102" t="s">
        <v>16</v>
      </c>
      <c r="D2" s="102" t="s">
        <v>17</v>
      </c>
      <c r="E2" s="102" t="s">
        <v>18</v>
      </c>
      <c r="F2" s="102" t="s">
        <v>19</v>
      </c>
      <c r="G2" s="102" t="s">
        <v>20</v>
      </c>
      <c r="H2" s="102" t="s">
        <v>5</v>
      </c>
      <c r="I2" s="102" t="s">
        <v>6</v>
      </c>
      <c r="J2" s="102" t="s">
        <v>7</v>
      </c>
      <c r="K2" s="102" t="s">
        <v>21</v>
      </c>
    </row>
    <row r="3" spans="1:12" s="75" customFormat="1" ht="119.25" customHeight="1" thickBot="1">
      <c r="A3" s="38">
        <v>1</v>
      </c>
      <c r="B3" s="27" t="s">
        <v>49</v>
      </c>
      <c r="C3" s="27" t="s">
        <v>204</v>
      </c>
      <c r="D3" s="28" t="s">
        <v>34</v>
      </c>
      <c r="E3" s="27" t="s">
        <v>203</v>
      </c>
      <c r="F3" s="27">
        <v>0</v>
      </c>
      <c r="G3" s="29">
        <v>0</v>
      </c>
      <c r="H3" s="56">
        <f>'Раздел 1'!H81+'Раздел 2'!D5</f>
        <v>382000</v>
      </c>
      <c r="I3" s="56">
        <f>'Раздел 1'!I81+'Раздел 2'!E5</f>
        <v>382000</v>
      </c>
      <c r="J3" s="56">
        <f>'Раздел 1'!J81+'Раздел 2'!F5</f>
        <v>0</v>
      </c>
      <c r="K3" s="38">
        <v>20</v>
      </c>
      <c r="L3" s="78"/>
    </row>
    <row r="4" spans="1:12" ht="57.75" customHeight="1" thickBot="1">
      <c r="A4" s="76">
        <v>22</v>
      </c>
      <c r="B4" s="131" t="s">
        <v>48</v>
      </c>
      <c r="C4" s="132"/>
      <c r="D4" s="133"/>
      <c r="E4" s="132"/>
      <c r="F4" s="132"/>
      <c r="G4" s="134"/>
      <c r="H4" s="135">
        <f>'Раздел 1'!H85+'Раздел 2'!E8</f>
        <v>8550</v>
      </c>
      <c r="I4" s="135">
        <f>'Раздел 1'!I85+'Раздел 2'!E8</f>
        <v>8550</v>
      </c>
      <c r="J4" s="135">
        <f>'Раздел 1'!J85+'Раздел 2'!F8</f>
        <v>0</v>
      </c>
      <c r="K4" s="140">
        <v>0</v>
      </c>
      <c r="L4" s="78"/>
    </row>
    <row r="5" spans="1:12" ht="37.5" customHeight="1" thickBot="1">
      <c r="A5" s="136"/>
      <c r="B5" s="137" t="s">
        <v>45</v>
      </c>
      <c r="C5" s="137"/>
      <c r="D5" s="137"/>
      <c r="E5" s="137"/>
      <c r="F5" s="137"/>
      <c r="G5" s="137"/>
      <c r="H5" s="138">
        <f>H3+H4</f>
        <v>390550</v>
      </c>
      <c r="I5" s="138">
        <f>I3+I4</f>
        <v>390550</v>
      </c>
      <c r="J5" s="138">
        <f>J3+J4</f>
        <v>0</v>
      </c>
      <c r="K5" s="139"/>
      <c r="L5" s="77"/>
    </row>
    <row r="6" spans="1:12" ht="61.5" customHeight="1">
      <c r="A6" s="93"/>
      <c r="B6" s="94"/>
      <c r="C6" s="94"/>
      <c r="D6" s="95"/>
      <c r="E6" s="94"/>
      <c r="F6" s="94"/>
      <c r="G6" s="96"/>
      <c r="H6" s="97"/>
      <c r="I6" s="97"/>
      <c r="J6" s="97"/>
      <c r="K6" s="94"/>
      <c r="L6" s="77"/>
    </row>
    <row r="7" spans="1:12" ht="87.75" customHeight="1">
      <c r="A7" s="98"/>
      <c r="B7" s="98"/>
      <c r="C7" s="98"/>
      <c r="D7" s="99"/>
      <c r="E7" s="98"/>
      <c r="F7" s="98"/>
      <c r="G7" s="100"/>
      <c r="H7" s="98"/>
      <c r="I7" s="98"/>
      <c r="J7" s="98"/>
      <c r="K7" s="98"/>
      <c r="L7" s="77"/>
    </row>
    <row r="8" spans="1:12" ht="102.75" customHeight="1">
      <c r="A8" s="101"/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2" ht="150.75" customHeight="1">
      <c r="A9" s="101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2" ht="41.25" customHeight="1">
      <c r="A10" s="101"/>
      <c r="B10" s="98"/>
      <c r="C10" s="98"/>
      <c r="D10" s="98"/>
      <c r="E10" s="98"/>
      <c r="F10" s="98"/>
      <c r="G10" s="98"/>
      <c r="H10" s="98"/>
      <c r="I10" s="98"/>
      <c r="J10" s="98"/>
      <c r="K10" s="98"/>
    </row>
  </sheetData>
  <mergeCells count="1">
    <mergeCell ref="A1:K1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47"/>
  <sheetViews>
    <sheetView workbookViewId="0">
      <selection activeCell="D18" sqref="D18"/>
    </sheetView>
  </sheetViews>
  <sheetFormatPr defaultRowHeight="11.25"/>
  <cols>
    <col min="1" max="1" width="7.7109375" style="11" customWidth="1"/>
    <col min="2" max="2" width="9.140625" style="47"/>
    <col min="3" max="3" width="30.28515625" style="34" customWidth="1"/>
    <col min="4" max="4" width="12.85546875" style="37" customWidth="1"/>
    <col min="5" max="5" width="11.7109375" style="37" customWidth="1"/>
    <col min="6" max="6" width="12.7109375" style="37" customWidth="1"/>
    <col min="7" max="7" width="13.140625" style="11" customWidth="1"/>
    <col min="8" max="8" width="12" style="11" customWidth="1"/>
    <col min="9" max="16384" width="9.140625" style="11"/>
  </cols>
  <sheetData>
    <row r="1" spans="1:8">
      <c r="A1" s="183" t="str">
        <f>Содержание!A12</f>
        <v>Особо ценное движимое имущество</v>
      </c>
      <c r="B1" s="184"/>
      <c r="C1" s="184"/>
      <c r="D1" s="184"/>
      <c r="E1" s="184"/>
      <c r="F1" s="184"/>
      <c r="G1" s="184"/>
      <c r="H1" s="184"/>
    </row>
    <row r="2" spans="1:8" ht="56.25">
      <c r="A2" s="10" t="s">
        <v>1</v>
      </c>
      <c r="B2" s="45" t="s">
        <v>26</v>
      </c>
      <c r="C2" s="30" t="s">
        <v>12</v>
      </c>
      <c r="D2" s="35" t="s">
        <v>5</v>
      </c>
      <c r="E2" s="35" t="s">
        <v>6</v>
      </c>
      <c r="F2" s="35" t="s">
        <v>7</v>
      </c>
      <c r="G2" s="10" t="s">
        <v>9</v>
      </c>
      <c r="H2" s="10" t="s">
        <v>13</v>
      </c>
    </row>
    <row r="3" spans="1:8" ht="21.75" customHeight="1">
      <c r="A3" s="190"/>
      <c r="B3" s="187"/>
      <c r="C3" s="191"/>
      <c r="D3" s="191"/>
      <c r="E3" s="191"/>
      <c r="F3" s="191"/>
      <c r="G3" s="191"/>
      <c r="H3" s="191"/>
    </row>
    <row r="4" spans="1:8">
      <c r="A4" s="4">
        <v>0</v>
      </c>
      <c r="B4" s="23" t="s">
        <v>36</v>
      </c>
      <c r="C4" s="32">
        <v>0</v>
      </c>
      <c r="D4" s="36">
        <v>0</v>
      </c>
      <c r="E4" s="36">
        <v>0</v>
      </c>
      <c r="F4" s="36">
        <v>0</v>
      </c>
      <c r="G4" s="74">
        <v>0</v>
      </c>
      <c r="H4" s="4">
        <v>0</v>
      </c>
    </row>
    <row r="5" spans="1:8" s="89" customFormat="1" ht="10.5">
      <c r="A5" s="48" t="s">
        <v>23</v>
      </c>
      <c r="B5" s="49"/>
      <c r="C5" s="50"/>
      <c r="D5" s="51">
        <f>SUM(D4:D4)</f>
        <v>0</v>
      </c>
      <c r="E5" s="51">
        <f>SUM(E4:E4)</f>
        <v>0</v>
      </c>
      <c r="F5" s="51">
        <f>SUM(F4:F4)</f>
        <v>0</v>
      </c>
      <c r="G5" s="48"/>
      <c r="H5" s="48"/>
    </row>
    <row r="6" spans="1:8" ht="10.5" customHeight="1"/>
    <row r="7" spans="1:8" ht="10.5" customHeight="1"/>
    <row r="8" spans="1:8" ht="10.5" customHeight="1"/>
    <row r="9" spans="1:8" ht="10.5" customHeight="1"/>
    <row r="10" spans="1:8" ht="10.5" customHeight="1"/>
    <row r="11" spans="1:8" ht="10.5" customHeight="1"/>
    <row r="12" spans="1:8" ht="10.5" customHeight="1"/>
    <row r="13" spans="1:8" ht="10.5" customHeight="1"/>
    <row r="14" spans="1:8" ht="10.5" customHeight="1"/>
    <row r="15" spans="1:8" ht="10.5" customHeight="1"/>
    <row r="16" spans="1:8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</sheetData>
  <mergeCells count="2">
    <mergeCell ref="A3:H3"/>
    <mergeCell ref="A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Раздел 1</vt:lpstr>
      <vt:lpstr>Раздел 2</vt:lpstr>
      <vt:lpstr>Раздел 3</vt:lpstr>
      <vt:lpstr>Особо ценное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2019-05-28T02:21:37Z</dcterms:modified>
</cp:coreProperties>
</file>