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10" windowWidth="14810" windowHeight="8010" activeTab="2"/>
  </bookViews>
  <sheets>
    <sheet name="Содержание" sheetId="1" r:id="rId1"/>
    <sheet name="Раздел 1" sheetId="2" r:id="rId2"/>
    <sheet name="Раздел 2" sheetId="3" r:id="rId3"/>
    <sheet name="Раздел 3" sheetId="4" r:id="rId4"/>
    <sheet name="Особо ценное" sheetId="5" r:id="rId5"/>
  </sheets>
  <calcPr calcId="125725" refMode="R1C1"/>
</workbook>
</file>

<file path=xl/calcChain.xml><?xml version="1.0" encoding="utf-8"?>
<calcChain xmlns="http://schemas.openxmlformats.org/spreadsheetml/2006/main">
  <c r="H37" i="2"/>
  <c r="K69"/>
  <c r="H29"/>
  <c r="D85" i="3"/>
  <c r="H42" i="2" l="1"/>
  <c r="I42"/>
  <c r="J42"/>
  <c r="J41"/>
  <c r="F81" i="3" l="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 l="1"/>
  <c r="F55"/>
  <c r="F54"/>
  <c r="F53"/>
  <c r="F52"/>
  <c r="F51"/>
  <c r="F50"/>
  <c r="F49"/>
  <c r="F48"/>
  <c r="F47"/>
  <c r="F46"/>
  <c r="F45" l="1"/>
  <c r="F44"/>
  <c r="F43"/>
  <c r="F42"/>
  <c r="F41"/>
  <c r="F40"/>
  <c r="F39"/>
  <c r="F38"/>
  <c r="F37"/>
  <c r="F36"/>
  <c r="F35" l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E82"/>
  <c r="D82"/>
  <c r="F7"/>
  <c r="F6"/>
  <c r="F5"/>
  <c r="F82" l="1"/>
  <c r="E85"/>
  <c r="F85"/>
  <c r="J4" i="4"/>
  <c r="I4"/>
  <c r="H4"/>
  <c r="J8" i="2" l="1"/>
  <c r="J14"/>
  <c r="J13"/>
  <c r="I37"/>
  <c r="J35"/>
  <c r="J34"/>
  <c r="J33"/>
  <c r="H32"/>
  <c r="J32" s="1"/>
  <c r="J31"/>
  <c r="H30"/>
  <c r="J30" s="1"/>
  <c r="J29"/>
  <c r="J27"/>
  <c r="H25"/>
  <c r="J25" s="1"/>
  <c r="J22"/>
  <c r="J21"/>
  <c r="J20"/>
  <c r="J19"/>
  <c r="J18"/>
  <c r="J16"/>
  <c r="J15"/>
  <c r="E86" i="3"/>
  <c r="D86"/>
  <c r="G42" i="2"/>
  <c r="I43" l="1"/>
  <c r="H43"/>
  <c r="G43"/>
  <c r="F86" i="3" l="1"/>
  <c r="A4"/>
  <c r="J5" i="2"/>
  <c r="J37" s="1"/>
  <c r="A1" i="5" l="1"/>
  <c r="E5"/>
  <c r="D5"/>
  <c r="F5"/>
  <c r="A1" i="2" l="1"/>
  <c r="J40"/>
  <c r="J43" s="1"/>
  <c r="A1" i="4" l="1"/>
  <c r="A1" i="3"/>
</calcChain>
</file>

<file path=xl/comments1.xml><?xml version="1.0" encoding="utf-8"?>
<comments xmlns="http://schemas.openxmlformats.org/spreadsheetml/2006/main">
  <authors>
    <author>Автор</author>
  </authors>
  <commentList>
    <comment ref="G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ИЗ СВИДЕТЕЛЬСТВА</t>
        </r>
      </text>
    </comment>
  </commentList>
</comments>
</file>

<file path=xl/sharedStrings.xml><?xml version="1.0" encoding="utf-8"?>
<sst xmlns="http://schemas.openxmlformats.org/spreadsheetml/2006/main" count="818" uniqueCount="384">
  <si>
    <t>Раздел 1 Недвижимое имущество</t>
  </si>
  <si>
    <t>№ п/п</t>
  </si>
  <si>
    <t>наименование недвижимого имущества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</si>
  <si>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</si>
  <si>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</si>
  <si>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</t>
  </si>
  <si>
    <t>амортизация</t>
  </si>
  <si>
    <t>остаточная стоимость</t>
  </si>
  <si>
    <t>сведения о кадастровой стоимости недвижимого имущества</t>
  </si>
  <si>
    <t>дата возникновения и прекращения права собственности</t>
  </si>
  <si>
    <t>сведения о правообладателе</t>
  </si>
  <si>
    <t>ограничения (обременения) с указанием реквизитов</t>
  </si>
  <si>
    <t>Наименование движимого имущества</t>
  </si>
  <si>
    <t>реквизиты документов оснований возникновений прекращений</t>
  </si>
  <si>
    <t xml:space="preserve">ограничения (обременения)  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</si>
  <si>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</si>
  <si>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</si>
  <si>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</si>
  <si>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</si>
  <si>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</si>
  <si>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</si>
  <si>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среднесписочная численность работников (для МУПов и МУ).</t>
  </si>
  <si>
    <t>Нет</t>
  </si>
  <si>
    <t>ИТОГО</t>
  </si>
  <si>
    <t>Казна</t>
  </si>
  <si>
    <t>Земля</t>
  </si>
  <si>
    <t>Инвентарный номер</t>
  </si>
  <si>
    <t>инвентарный номер</t>
  </si>
  <si>
    <t>Тип</t>
  </si>
  <si>
    <t>кадастровый номер муниципального недвижимого имущества или условный номер</t>
  </si>
  <si>
    <t>Особо ценное движимое имущество</t>
  </si>
  <si>
    <t>кв.м.</t>
  </si>
  <si>
    <t>м.</t>
  </si>
  <si>
    <t>КАЗЕННЫЕ УЧРЕЖДЕНИЯ</t>
  </si>
  <si>
    <t>0</t>
  </si>
  <si>
    <t>назначение</t>
  </si>
  <si>
    <t>кадастровый номер</t>
  </si>
  <si>
    <t>Кадастровая стоимость</t>
  </si>
  <si>
    <t>ИТОГО ПО Разделу 1:</t>
  </si>
  <si>
    <t>кол-во объектов</t>
  </si>
  <si>
    <t>Раздел 2 Движимое имущество</t>
  </si>
  <si>
    <t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t>
  </si>
  <si>
    <t>Вего по разделу 2</t>
  </si>
  <si>
    <t>ВСЕГО по Реестру:</t>
  </si>
  <si>
    <t>0039</t>
  </si>
  <si>
    <t>Приложение № 1</t>
  </si>
  <si>
    <t>Турочакская сельская администрация</t>
  </si>
  <si>
    <t>Утвержден  главой Турочакской сельской администрации постановлением № 529 от 24.10.2016 г</t>
  </si>
  <si>
    <t>10102000042</t>
  </si>
  <si>
    <t>101000015</t>
  </si>
  <si>
    <t xml:space="preserve">жилой дом </t>
  </si>
  <si>
    <t>жилой дом 1971 г ул майская 37 кв2</t>
  </si>
  <si>
    <t>с. Турочак ул. Майская 37 кв 2</t>
  </si>
  <si>
    <t>квартира</t>
  </si>
  <si>
    <t>04:03:030510:278</t>
  </si>
  <si>
    <t>38 м.кв.</t>
  </si>
  <si>
    <t>Турочак ул Майская  дом 9 кв 2</t>
  </si>
  <si>
    <t>25,8 м.кв.</t>
  </si>
  <si>
    <t>1010000012</t>
  </si>
  <si>
    <t>жилой дом</t>
  </si>
  <si>
    <t>Турочак ул Советская  дом 71 кв 3</t>
  </si>
  <si>
    <t>04:03:030506:233</t>
  </si>
  <si>
    <t>39,6 м.кв</t>
  </si>
  <si>
    <t>Турочак ул Советская  дом 71 кв 4</t>
  </si>
  <si>
    <t>04:03:030506:234</t>
  </si>
  <si>
    <t>33,4 м кв</t>
  </si>
  <si>
    <t>1010000013</t>
  </si>
  <si>
    <t>Турочак Майская д 44 кв 1</t>
  </si>
  <si>
    <t>04:03:030518:202</t>
  </si>
  <si>
    <t>38,2 м кв</t>
  </si>
  <si>
    <t>Турочак ул Майская  дом 58 кв 1</t>
  </si>
  <si>
    <t>39,4 м кв</t>
  </si>
  <si>
    <t>1010000016</t>
  </si>
  <si>
    <t>1010000028</t>
  </si>
  <si>
    <t>Турочак ул Рабочая д 29 кв 11</t>
  </si>
  <si>
    <t>41,7 м кв</t>
  </si>
  <si>
    <t>1010000020</t>
  </si>
  <si>
    <t>Турочак ул Осипова д 30 кв 1</t>
  </si>
  <si>
    <t>04:03:030513:302</t>
  </si>
  <si>
    <t>59,5 м кв</t>
  </si>
  <si>
    <t>1010000049</t>
  </si>
  <si>
    <t>Турочак ул Титова д 31 кв 2</t>
  </si>
  <si>
    <t>04:03:030520:176</t>
  </si>
  <si>
    <t>59,6 м кв</t>
  </si>
  <si>
    <t>Водонапорная башня со скважиной</t>
  </si>
  <si>
    <t>Турочак ул Родниковая 19а</t>
  </si>
  <si>
    <t>101130003</t>
  </si>
  <si>
    <t>скважина ЖКХ</t>
  </si>
  <si>
    <t>Турочак ул Таежная 1 а</t>
  </si>
  <si>
    <t>101130007</t>
  </si>
  <si>
    <t>скважина родничек</t>
  </si>
  <si>
    <t>Турочак ул дзержинского 10а</t>
  </si>
  <si>
    <t>дата возникновения права собственност</t>
  </si>
  <si>
    <t>реквизты документа основания возниковения</t>
  </si>
  <si>
    <t>дата прекращения права собственности</t>
  </si>
  <si>
    <t>Закон Республики Алтай №79-РЗ</t>
  </si>
  <si>
    <t>решение совета депутатов МО "Турочакский район" №34-4</t>
  </si>
  <si>
    <t>водонапорная башня со скважиной</t>
  </si>
  <si>
    <t>скважина Чебурашка2</t>
  </si>
  <si>
    <t>турочак ул зеленая 14а</t>
  </si>
  <si>
    <t>101130009</t>
  </si>
  <si>
    <t>101120005</t>
  </si>
  <si>
    <t>скважина РММ</t>
  </si>
  <si>
    <t>турочак улПионерская 49а</t>
  </si>
  <si>
    <t>101130010</t>
  </si>
  <si>
    <t>водопроводные сети д/с Чебурашка</t>
  </si>
  <si>
    <t>4635 м</t>
  </si>
  <si>
    <t>турочак зеленая 14</t>
  </si>
  <si>
    <t>01.01.2006г</t>
  </si>
  <si>
    <t>101130002</t>
  </si>
  <si>
    <t>водопроводные сети скважины АВМ</t>
  </si>
  <si>
    <t>2120 м</t>
  </si>
  <si>
    <t>101130004</t>
  </si>
  <si>
    <t>водопроводные сетискважины ЖКХ</t>
  </si>
  <si>
    <t>2140 м</t>
  </si>
  <si>
    <t>101130006</t>
  </si>
  <si>
    <t>влжопроводные сети скважины РММ</t>
  </si>
  <si>
    <t>турочак ул пионерская</t>
  </si>
  <si>
    <t>1440 м</t>
  </si>
  <si>
    <t>101130008</t>
  </si>
  <si>
    <t>Водопроводные сети скважины Родничек</t>
  </si>
  <si>
    <t>2340 м</t>
  </si>
  <si>
    <t>101130014</t>
  </si>
  <si>
    <t>водопроводные сети скважин Водоканал</t>
  </si>
  <si>
    <t>турочак</t>
  </si>
  <si>
    <t>13065 м</t>
  </si>
  <si>
    <t>101130018</t>
  </si>
  <si>
    <t>емкость металлическая накопительная</t>
  </si>
  <si>
    <t>турочак ул солнечная</t>
  </si>
  <si>
    <t>101130019</t>
  </si>
  <si>
    <t>насосная станция второго подъема водоканал</t>
  </si>
  <si>
    <t>Турочак ул титова</t>
  </si>
  <si>
    <t>118,7 кв м</t>
  </si>
  <si>
    <t>101130011</t>
  </si>
  <si>
    <t>насосная станция со скважиной водоканал</t>
  </si>
  <si>
    <t>17,9 км</t>
  </si>
  <si>
    <t>турочак ул титова</t>
  </si>
  <si>
    <t>2101030020</t>
  </si>
  <si>
    <t xml:space="preserve">опоры железобетонные </t>
  </si>
  <si>
    <t>2003 г</t>
  </si>
  <si>
    <t>101030020</t>
  </si>
  <si>
    <t xml:space="preserve">ПК №12 Вл-04 кв </t>
  </si>
  <si>
    <t xml:space="preserve">ПК №13 Вл-04 кв </t>
  </si>
  <si>
    <t>ПК №20 ВЛ -04</t>
  </si>
  <si>
    <t>пк№22 ВЛ-04</t>
  </si>
  <si>
    <t>Республика Алтай, Турочакский район, с. Турочак, ул. Тельмана, 19</t>
  </si>
  <si>
    <t>автомобиль Нива Шевроле</t>
  </si>
  <si>
    <t>гидротехническое сооружение</t>
  </si>
  <si>
    <t>84:225:001:000130400</t>
  </si>
  <si>
    <t>17 м</t>
  </si>
  <si>
    <t>решение №22/10</t>
  </si>
  <si>
    <t>04:03:030503:263</t>
  </si>
  <si>
    <t>04-02-02/002/2013-29</t>
  </si>
  <si>
    <t>ЗУ</t>
  </si>
  <si>
    <t>для разм.и экспл.возд.линий эл.передач</t>
  </si>
  <si>
    <t>04:03:030511:306</t>
  </si>
  <si>
    <t>04-02-02/002/2013-27</t>
  </si>
  <si>
    <t>04:03:030501:139</t>
  </si>
  <si>
    <t>в границах кад.кв. 04:03:030513</t>
  </si>
  <si>
    <t>04:03:030513:331</t>
  </si>
  <si>
    <t>04-02-02/025/2013-969</t>
  </si>
  <si>
    <t>04-02-02/002/2013-28</t>
  </si>
  <si>
    <t>для обеспечения доступа к зу с кадастровым номером 04:03:030514:98</t>
  </si>
  <si>
    <t>04:03:030514:329</t>
  </si>
  <si>
    <t>04-02/004-02/004/023/2015-59/1</t>
  </si>
  <si>
    <t>для обустройства места общего пользования</t>
  </si>
  <si>
    <t>04:03:030502:155</t>
  </si>
  <si>
    <t>04-02/004-02/004/046/2016-814/1</t>
  </si>
  <si>
    <t>Коммунальное обслуживание</t>
  </si>
  <si>
    <t>04:03:030102:1084</t>
  </si>
  <si>
    <t>04-02/004-02/004/045/2016-2206/1</t>
  </si>
  <si>
    <t>04:03:030102:1085</t>
  </si>
  <si>
    <t>04-02/004-02/004/046/2016-2205/1</t>
  </si>
  <si>
    <t>для производственных целей</t>
  </si>
  <si>
    <t>04:03:030516:76</t>
  </si>
  <si>
    <t>04-02-02/005/2011-106</t>
  </si>
  <si>
    <t>04:03:030511:250</t>
  </si>
  <si>
    <t>04-02-02/011/2013-398</t>
  </si>
  <si>
    <t>для организации розничной торговли и бытового обслуживания населения</t>
  </si>
  <si>
    <t>для размещения гидротехнических сооружений</t>
  </si>
  <si>
    <t>04:03:030522:358</t>
  </si>
  <si>
    <t>04-02/004-02/004/023/2016-1/1</t>
  </si>
  <si>
    <t>для устройства площадки</t>
  </si>
  <si>
    <t>04:03:030511:433</t>
  </si>
  <si>
    <t>04-02/004/046/2016-413/1</t>
  </si>
  <si>
    <t>для размещения трансформаторной подстанции</t>
  </si>
  <si>
    <t>04:03:030522:368</t>
  </si>
  <si>
    <t>04-02/004-02/004/046/2016-805/1</t>
  </si>
  <si>
    <t>постоянное (бессрочное) пользование</t>
  </si>
  <si>
    <t>культурное развитие</t>
  </si>
  <si>
    <t>04:03:030507:107</t>
  </si>
  <si>
    <t>04-02/004-02/004/046/2016-2557/1</t>
  </si>
  <si>
    <t>04:03:030511:443</t>
  </si>
  <si>
    <t>04-02/004-02/004/046/2016-2558/1</t>
  </si>
  <si>
    <t>отдых (рекреация)</t>
  </si>
  <si>
    <t>04:03:030520:237</t>
  </si>
  <si>
    <t>04-02/004-02/004/046/2016-1755/1</t>
  </si>
  <si>
    <t>Склады</t>
  </si>
  <si>
    <t>04:03:030502:315</t>
  </si>
  <si>
    <t>04-02/004-02/004/046/2016-2607/1</t>
  </si>
  <si>
    <t>аренда (аукцион)</t>
  </si>
  <si>
    <t>турочак ул Подгорная</t>
  </si>
  <si>
    <t>турочак ул Лебедская</t>
  </si>
  <si>
    <t>турочак Родниковая бн</t>
  </si>
  <si>
    <t>турочак Лесхозная, бн</t>
  </si>
  <si>
    <t>турочак ул Таежная 1 А</t>
  </si>
  <si>
    <t>турочак ул Зеленая 14 А</t>
  </si>
  <si>
    <t>турочак ул пер. Совхозный, 33</t>
  </si>
  <si>
    <t>турочак ул Советская 52</t>
  </si>
  <si>
    <t>турочак ул Березовая 11</t>
  </si>
  <si>
    <t>турочак ул Советская 75 А</t>
  </si>
  <si>
    <t>турочак ул Казанцева 19 А</t>
  </si>
  <si>
    <t>турочак ул Советская 75/2</t>
  </si>
  <si>
    <t>турочак ул Советская 75/3</t>
  </si>
  <si>
    <t>турочак ул Титова 72</t>
  </si>
  <si>
    <t>турочак ул Советская 154 А</t>
  </si>
  <si>
    <t>реквизиты документов оснований прекращения</t>
  </si>
  <si>
    <t xml:space="preserve">Турочак, ул.  казанцева </t>
  </si>
  <si>
    <t>скважена (Школа)</t>
  </si>
  <si>
    <t>Турочак, ул Рабочая 31 а</t>
  </si>
  <si>
    <t>Водонапорная башня со скваженой (АВМ)</t>
  </si>
  <si>
    <t>Турочак, ул. Родниковая 2а</t>
  </si>
  <si>
    <t>101130015</t>
  </si>
  <si>
    <t>10113001</t>
  </si>
  <si>
    <t>Турочак ул Березовая №11</t>
  </si>
  <si>
    <t>0851001</t>
  </si>
  <si>
    <t>Электроснабжение жилмассива "Аэропорт" ул. Казанцева</t>
  </si>
  <si>
    <t>101050017</t>
  </si>
  <si>
    <t>101350004</t>
  </si>
  <si>
    <t>Автомобиль ГАЗ 3307</t>
  </si>
  <si>
    <t>ГАЗ 3307</t>
  </si>
  <si>
    <t>101350008</t>
  </si>
  <si>
    <t>101350003</t>
  </si>
  <si>
    <t>ГАЗ-САЗ-3507 мелентиф номер ХТН 330720 194г. Изг</t>
  </si>
  <si>
    <t>101040133</t>
  </si>
  <si>
    <t>HP Laser Jtt Pro M 1132</t>
  </si>
  <si>
    <t>101350002</t>
  </si>
  <si>
    <t>Автомобиль УАЗ 3962 гос №У716АК04,1994г.</t>
  </si>
  <si>
    <t>01360018</t>
  </si>
  <si>
    <t>Бочка-бак 250л.</t>
  </si>
  <si>
    <t>01060027</t>
  </si>
  <si>
    <t>Бифинг-приставка 75.05</t>
  </si>
  <si>
    <t>01350007</t>
  </si>
  <si>
    <t>Вакуумная машина КО-503В-2</t>
  </si>
  <si>
    <t>01380002</t>
  </si>
  <si>
    <t>Горка со скатом и лесницей</t>
  </si>
  <si>
    <t>01360029</t>
  </si>
  <si>
    <t>Диван</t>
  </si>
  <si>
    <t>01380004</t>
  </si>
  <si>
    <t>Качели двойные</t>
  </si>
  <si>
    <t>01340045</t>
  </si>
  <si>
    <t xml:space="preserve">Компьютер в сборе </t>
  </si>
  <si>
    <t>01040135</t>
  </si>
  <si>
    <t>Компьютерная станция</t>
  </si>
  <si>
    <t>01040128</t>
  </si>
  <si>
    <t>01040003</t>
  </si>
  <si>
    <t>Компьютерная станция 1</t>
  </si>
  <si>
    <t>01040004</t>
  </si>
  <si>
    <t>Компьютерная станция 2</t>
  </si>
  <si>
    <t>01040005</t>
  </si>
  <si>
    <t>Компьютерная станция 3</t>
  </si>
  <si>
    <t>01040006</t>
  </si>
  <si>
    <t>Компьютерная станция 4</t>
  </si>
  <si>
    <t>01040085</t>
  </si>
  <si>
    <t xml:space="preserve">Кондиционер </t>
  </si>
  <si>
    <t>01100008</t>
  </si>
  <si>
    <t>Кресло компьютерное</t>
  </si>
  <si>
    <t>01060024</t>
  </si>
  <si>
    <t>Кресло офисное</t>
  </si>
  <si>
    <t>01040074</t>
  </si>
  <si>
    <t>Мотопомпа</t>
  </si>
  <si>
    <t>01350005</t>
  </si>
  <si>
    <t>Мусоровоз КО-440-2</t>
  </si>
  <si>
    <t>01060003</t>
  </si>
  <si>
    <t>Набор мебели</t>
  </si>
  <si>
    <t>01040095</t>
  </si>
  <si>
    <t>Насос К 20/30*3000</t>
  </si>
  <si>
    <t>Насос Н-20 ул Тельмана 19</t>
  </si>
  <si>
    <t>01040008</t>
  </si>
  <si>
    <t>01340026</t>
  </si>
  <si>
    <t>Насос ЭВЦ-6-10-80,11.05.2011</t>
  </si>
  <si>
    <t>01380003</t>
  </si>
  <si>
    <t>Песочница с навесом</t>
  </si>
  <si>
    <t>01360031</t>
  </si>
  <si>
    <t>Полка</t>
  </si>
  <si>
    <t>01360032</t>
  </si>
  <si>
    <t>01360015</t>
  </si>
  <si>
    <t>Полка для бумаг</t>
  </si>
  <si>
    <t>01040097</t>
  </si>
  <si>
    <t>Принтер HP LJ 1005</t>
  </si>
  <si>
    <t>01040098</t>
  </si>
  <si>
    <t>Принтер, сканер, копир</t>
  </si>
  <si>
    <t>0134041</t>
  </si>
  <si>
    <t>01040133</t>
  </si>
  <si>
    <t>Принтер/сканер/копир</t>
  </si>
  <si>
    <t>01040094/1</t>
  </si>
  <si>
    <t>Рукав пожарный</t>
  </si>
  <si>
    <t>01040094/2</t>
  </si>
  <si>
    <t>01040094/3</t>
  </si>
  <si>
    <t>01040094/4</t>
  </si>
  <si>
    <t>01040094/5</t>
  </si>
  <si>
    <t>01040094/6</t>
  </si>
  <si>
    <t>01040032</t>
  </si>
  <si>
    <t>Системный блок Iga</t>
  </si>
  <si>
    <t>01380007</t>
  </si>
  <si>
    <t>Скамья детская "Солнышко"</t>
  </si>
  <si>
    <t>01380006</t>
  </si>
  <si>
    <t>Скамья -качалка</t>
  </si>
  <si>
    <t>01060001</t>
  </si>
  <si>
    <t>Стенка мебельная</t>
  </si>
  <si>
    <t>01360030</t>
  </si>
  <si>
    <t>Стол</t>
  </si>
  <si>
    <t>01060002</t>
  </si>
  <si>
    <t>Стол компьютерный</t>
  </si>
  <si>
    <t>01060004</t>
  </si>
  <si>
    <t>01060005</t>
  </si>
  <si>
    <t>01060037</t>
  </si>
  <si>
    <t>01360014</t>
  </si>
  <si>
    <t>01060026</t>
  </si>
  <si>
    <t>Стол руководителя 75.01</t>
  </si>
  <si>
    <t>01060006/2</t>
  </si>
  <si>
    <t>Стул 07.04.2006</t>
  </si>
  <si>
    <t>01060006/3</t>
  </si>
  <si>
    <t>01060009/1</t>
  </si>
  <si>
    <t>Стул 17.10.2006</t>
  </si>
  <si>
    <t>01060009/2</t>
  </si>
  <si>
    <t>01060009/3</t>
  </si>
  <si>
    <t>01060029</t>
  </si>
  <si>
    <t>Тумба 75.11</t>
  </si>
  <si>
    <t>01060030</t>
  </si>
  <si>
    <t>Тумба для оргтехники 75.13</t>
  </si>
  <si>
    <t>01060033</t>
  </si>
  <si>
    <t>Тумба многофункциональная 75.09</t>
  </si>
  <si>
    <t>01060008</t>
  </si>
  <si>
    <t>Умывальник</t>
  </si>
  <si>
    <t>01040012</t>
  </si>
  <si>
    <t>Факс Panasonik2003</t>
  </si>
  <si>
    <t>01060021</t>
  </si>
  <si>
    <t>Шкаф для бумаг</t>
  </si>
  <si>
    <t>01060022</t>
  </si>
  <si>
    <t>01060023</t>
  </si>
  <si>
    <t>01360024</t>
  </si>
  <si>
    <t>01360025</t>
  </si>
  <si>
    <t>01360026</t>
  </si>
  <si>
    <t>01360027</t>
  </si>
  <si>
    <t>01360028</t>
  </si>
  <si>
    <t>Шкаф для одежды</t>
  </si>
  <si>
    <t>01060032</t>
  </si>
  <si>
    <t>Шкаф для одежды 75.15</t>
  </si>
  <si>
    <t>01060031</t>
  </si>
  <si>
    <t>Шкаф со стеклом 75.19</t>
  </si>
  <si>
    <t>01340006</t>
  </si>
  <si>
    <t>Шкаф управления насосом 11 кВт</t>
  </si>
  <si>
    <t>01340005</t>
  </si>
  <si>
    <t>Шкаф управления ШУКС</t>
  </si>
  <si>
    <t>Эл. Двигатель АИР</t>
  </si>
  <si>
    <t>01360023</t>
  </si>
  <si>
    <t>01040019</t>
  </si>
  <si>
    <t>Электросчетчик</t>
  </si>
  <si>
    <t>спорт</t>
  </si>
  <si>
    <t>с.Турочак ул. Трофимова 1/2</t>
  </si>
  <si>
    <t>04:03:030102:1282</t>
  </si>
  <si>
    <t>04:03:030102:1282-04/026/201-1</t>
  </si>
  <si>
    <t>Земельные участки (территории) общего пользования</t>
  </si>
  <si>
    <t>с. Турочак</t>
  </si>
  <si>
    <t>04:03:030502:551</t>
  </si>
  <si>
    <t>Для размещения кладбищ</t>
  </si>
  <si>
    <t>с.Каяшкан ул. Береговая 1/1</t>
  </si>
  <si>
    <t>04:03:030701:150</t>
  </si>
  <si>
    <t>с. Турочак, ул. Тельмана 80</t>
  </si>
  <si>
    <t>04:03:030518:326</t>
  </si>
  <si>
    <t>Для размещения подъездных путей</t>
  </si>
  <si>
    <t>с. Турочак, ул. Родниковая</t>
  </si>
  <si>
    <t>32-1</t>
  </si>
  <si>
    <t>1100407000022</t>
  </si>
  <si>
    <t>Бюджетное учреждение "Коммунальщик" Турочакского сельского поселения Турочакского района Республики Алтай</t>
  </si>
  <si>
    <t>Постановление №5 от 22.01.2010г.</t>
  </si>
  <si>
    <t>Реестр объектов муниципальной собственности муниципального образования "Турочакское сельское поселение" на 01.01.2021г.</t>
  </si>
  <si>
    <t>01130012</t>
  </si>
  <si>
    <t xml:space="preserve">Скважина </t>
  </si>
  <si>
    <t>Турочак, ул. Титова (Водоканал) 1977г.</t>
  </si>
  <si>
    <t>01130013</t>
  </si>
  <si>
    <t>Сруб на новое кладбище</t>
  </si>
  <si>
    <t>01380013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</si>
</sst>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Times New Roman"/>
      <family val="1"/>
      <charset val="204"/>
    </font>
    <font>
      <sz val="8"/>
      <color indexed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7.5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2" fillId="0" borderId="0"/>
  </cellStyleXfs>
  <cellXfs count="18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right" vertical="center" wrapText="1"/>
    </xf>
    <xf numFmtId="4" fontId="3" fillId="7" borderId="0" xfId="0" applyNumberFormat="1" applyFont="1" applyFill="1" applyAlignment="1">
      <alignment horizontal="righ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/>
    </xf>
    <xf numFmtId="4" fontId="7" fillId="9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8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49" fontId="2" fillId="8" borderId="1" xfId="0" applyNumberFormat="1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4" fontId="11" fillId="8" borderId="1" xfId="0" applyNumberFormat="1" applyFont="1" applyFill="1" applyBorder="1" applyAlignment="1">
      <alignment horizontal="righ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10" borderId="9" xfId="0" applyNumberFormat="1" applyFont="1" applyFill="1" applyBorder="1" applyAlignment="1">
      <alignment horizontal="right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6" fillId="5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9" xfId="0" applyFont="1" applyBorder="1"/>
    <xf numFmtId="0" fontId="1" fillId="0" borderId="9" xfId="0" applyFont="1" applyBorder="1" applyAlignment="1"/>
    <xf numFmtId="0" fontId="9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left" wrapText="1"/>
    </xf>
    <xf numFmtId="4" fontId="9" fillId="13" borderId="1" xfId="0" applyNumberFormat="1" applyFont="1" applyFill="1" applyBorder="1" applyAlignment="1">
      <alignment horizontal="right" wrapText="1"/>
    </xf>
    <xf numFmtId="4" fontId="9" fillId="13" borderId="1" xfId="0" applyNumberFormat="1" applyFont="1" applyFill="1" applyBorder="1" applyAlignment="1">
      <alignment horizontal="center" wrapText="1"/>
    </xf>
    <xf numFmtId="0" fontId="9" fillId="13" borderId="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vertical="center" wrapText="1"/>
    </xf>
    <xf numFmtId="4" fontId="9" fillId="4" borderId="0" xfId="0" applyNumberFormat="1" applyFont="1" applyFill="1" applyBorder="1" applyAlignment="1">
      <alignment vertical="center" wrapText="1"/>
    </xf>
    <xf numFmtId="4" fontId="9" fillId="4" borderId="0" xfId="0" applyNumberFormat="1" applyFont="1" applyFill="1" applyBorder="1" applyAlignment="1">
      <alignment horizontal="right" vertical="center" wrapText="1"/>
    </xf>
    <xf numFmtId="0" fontId="9" fillId="4" borderId="9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vertical="center" wrapText="1"/>
    </xf>
    <xf numFmtId="2" fontId="3" fillId="13" borderId="1" xfId="0" applyNumberFormat="1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9" fillId="1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6" borderId="5" xfId="0" applyFont="1" applyFill="1" applyBorder="1" applyAlignment="1">
      <alignment vertical="center" wrapText="1"/>
    </xf>
    <xf numFmtId="0" fontId="13" fillId="1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 wrapText="1"/>
    </xf>
    <xf numFmtId="4" fontId="9" fillId="2" borderId="12" xfId="0" applyNumberFormat="1" applyFont="1" applyFill="1" applyBorder="1" applyAlignment="1">
      <alignment vertical="center" wrapText="1"/>
    </xf>
    <xf numFmtId="4" fontId="9" fillId="13" borderId="13" xfId="0" applyNumberFormat="1" applyFont="1" applyFill="1" applyBorder="1" applyAlignment="1">
      <alignment vertical="center" wrapText="1"/>
    </xf>
    <xf numFmtId="4" fontId="9" fillId="13" borderId="14" xfId="0" applyNumberFormat="1" applyFont="1" applyFill="1" applyBorder="1" applyAlignment="1">
      <alignment horizontal="right" vertical="center" wrapText="1"/>
    </xf>
    <xf numFmtId="4" fontId="9" fillId="13" borderId="15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49" fontId="3" fillId="2" borderId="3" xfId="0" applyNumberFormat="1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3" fillId="13" borderId="1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14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3" fillId="2" borderId="9" xfId="0" applyNumberFormat="1" applyFont="1" applyFill="1" applyBorder="1" applyAlignment="1">
      <alignment horizontal="right" vertical="center" wrapText="1"/>
    </xf>
    <xf numFmtId="4" fontId="9" fillId="13" borderId="17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/>
    </xf>
    <xf numFmtId="0" fontId="8" fillId="14" borderId="1" xfId="0" applyFont="1" applyFill="1" applyBorder="1"/>
    <xf numFmtId="0" fontId="6" fillId="14" borderId="1" xfId="0" applyFont="1" applyFill="1" applyBorder="1"/>
    <xf numFmtId="0" fontId="8" fillId="14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 wrapText="1"/>
    </xf>
    <xf numFmtId="0" fontId="8" fillId="14" borderId="1" xfId="0" applyFont="1" applyFill="1" applyBorder="1" applyAlignment="1">
      <alignment wrapText="1"/>
    </xf>
    <xf numFmtId="0" fontId="6" fillId="14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13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13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7" fillId="14" borderId="7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5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9" fillId="12" borderId="9" xfId="0" applyFont="1" applyFill="1" applyBorder="1" applyAlignment="1">
      <alignment horizontal="left" vertical="center" wrapText="1"/>
    </xf>
    <xf numFmtId="0" fontId="9" fillId="12" borderId="6" xfId="0" applyFont="1" applyFill="1" applyBorder="1" applyAlignment="1">
      <alignment horizontal="left" vertical="center" wrapText="1"/>
    </xf>
    <xf numFmtId="0" fontId="9" fillId="13" borderId="7" xfId="0" applyFont="1" applyFill="1" applyBorder="1" applyAlignment="1">
      <alignment horizontal="center" wrapText="1"/>
    </xf>
    <xf numFmtId="0" fontId="9" fillId="13" borderId="6" xfId="0" applyFont="1" applyFill="1" applyBorder="1" applyAlignment="1">
      <alignment horizont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A6" sqref="A6:N6"/>
    </sheetView>
  </sheetViews>
  <sheetFormatPr defaultColWidth="9.1796875" defaultRowHeight="14"/>
  <cols>
    <col min="1" max="13" width="9.1796875" style="1"/>
    <col min="14" max="14" width="15.81640625" style="1" customWidth="1"/>
    <col min="15" max="16384" width="9.1796875" style="1"/>
  </cols>
  <sheetData>
    <row r="1" spans="1:14">
      <c r="M1" s="143"/>
      <c r="N1" s="143" t="s">
        <v>45</v>
      </c>
    </row>
    <row r="2" spans="1:14">
      <c r="M2" s="143"/>
      <c r="N2" s="143"/>
    </row>
    <row r="3" spans="1:14" ht="15" customHeight="1">
      <c r="J3" s="158" t="s">
        <v>47</v>
      </c>
      <c r="K3" s="158"/>
      <c r="L3" s="158"/>
      <c r="M3" s="158"/>
      <c r="N3" s="158"/>
    </row>
    <row r="4" spans="1:14" ht="15.75" customHeight="1">
      <c r="J4" s="158"/>
      <c r="K4" s="158"/>
      <c r="L4" s="158"/>
      <c r="M4" s="158"/>
      <c r="N4" s="158"/>
    </row>
    <row r="5" spans="1:14" ht="15.75" customHeight="1">
      <c r="J5" s="81"/>
      <c r="K5" s="81"/>
      <c r="L5" s="81"/>
      <c r="M5" s="81"/>
      <c r="N5" s="81"/>
    </row>
    <row r="6" spans="1:14" ht="30" customHeight="1">
      <c r="A6" s="157" t="s">
        <v>377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>
      <c r="A9" s="83" t="s">
        <v>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1:14">
      <c r="A10" s="84" t="s">
        <v>40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43.5" customHeight="1">
      <c r="A11" s="156" t="s">
        <v>41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</row>
    <row r="12" spans="1:14">
      <c r="A12" s="85" t="s">
        <v>30</v>
      </c>
      <c r="B12" s="85"/>
      <c r="C12" s="85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</sheetData>
  <mergeCells count="3">
    <mergeCell ref="A11:N11"/>
    <mergeCell ref="A6:N6"/>
    <mergeCell ref="J3:N4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"/>
  <sheetViews>
    <sheetView zoomScale="90" zoomScaleNormal="90" workbookViewId="0">
      <pane ySplit="2" topLeftCell="A37" activePane="bottomLeft" state="frozen"/>
      <selection pane="bottomLeft" activeCell="E44" sqref="E44"/>
    </sheetView>
  </sheetViews>
  <sheetFormatPr defaultColWidth="16.26953125" defaultRowHeight="10.5"/>
  <cols>
    <col min="1" max="1" width="6.1796875" style="119" customWidth="1"/>
    <col min="2" max="2" width="9.26953125" style="24" customWidth="1"/>
    <col min="3" max="3" width="14.1796875" style="9" customWidth="1"/>
    <col min="4" max="4" width="11.26953125" style="13" customWidth="1"/>
    <col min="5" max="5" width="13.7265625" style="9" customWidth="1"/>
    <col min="6" max="6" width="12.81640625" style="24" customWidth="1"/>
    <col min="7" max="7" width="11.453125" style="9" customWidth="1"/>
    <col min="8" max="8" width="11.7265625" style="26" customWidth="1"/>
    <col min="9" max="9" width="11.1796875" style="26" customWidth="1"/>
    <col min="10" max="10" width="11.26953125" style="26" customWidth="1"/>
    <col min="11" max="13" width="11.453125" style="42" customWidth="1"/>
    <col min="14" max="14" width="9.453125" style="9" customWidth="1"/>
    <col min="15" max="15" width="12.81640625" style="9" customWidth="1"/>
    <col min="16" max="16" width="9.26953125" style="9" customWidth="1"/>
    <col min="17" max="17" width="8.54296875" style="9" customWidth="1"/>
    <col min="18" max="16384" width="16.26953125" style="9"/>
  </cols>
  <sheetData>
    <row r="1" spans="1:17" ht="45" customHeight="1">
      <c r="A1" s="168" t="str">
        <f>Содержание!A9</f>
        <v>Раздел 1 Недвижимое имущество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70"/>
    </row>
    <row r="2" spans="1:17" ht="106.5" customHeight="1">
      <c r="A2" s="111" t="s">
        <v>1</v>
      </c>
      <c r="B2" s="21" t="s">
        <v>27</v>
      </c>
      <c r="C2" s="7" t="s">
        <v>2</v>
      </c>
      <c r="D2" s="7" t="s">
        <v>28</v>
      </c>
      <c r="E2" s="7" t="s">
        <v>3</v>
      </c>
      <c r="F2" s="21" t="s">
        <v>29</v>
      </c>
      <c r="G2" s="7" t="s">
        <v>4</v>
      </c>
      <c r="H2" s="25" t="s">
        <v>5</v>
      </c>
      <c r="I2" s="25" t="s">
        <v>6</v>
      </c>
      <c r="J2" s="25" t="s">
        <v>7</v>
      </c>
      <c r="K2" s="41" t="s">
        <v>8</v>
      </c>
      <c r="L2" s="41" t="s">
        <v>92</v>
      </c>
      <c r="M2" s="41" t="s">
        <v>93</v>
      </c>
      <c r="N2" s="7" t="s">
        <v>94</v>
      </c>
      <c r="O2" s="7" t="s">
        <v>216</v>
      </c>
      <c r="P2" s="7" t="s">
        <v>10</v>
      </c>
      <c r="Q2" s="7" t="s">
        <v>11</v>
      </c>
    </row>
    <row r="3" spans="1:17" s="40" customFormat="1">
      <c r="A3" s="171" t="s">
        <v>33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3"/>
    </row>
    <row r="4" spans="1:17" s="40" customFormat="1" ht="11.25" customHeight="1">
      <c r="A4" s="112">
        <v>1</v>
      </c>
      <c r="B4" s="166" t="s">
        <v>46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7"/>
    </row>
    <row r="5" spans="1:17" s="60" customFormat="1" ht="42">
      <c r="A5" s="113">
        <v>1</v>
      </c>
      <c r="B5" s="57" t="s">
        <v>48</v>
      </c>
      <c r="C5" s="5" t="s">
        <v>51</v>
      </c>
      <c r="D5" s="5" t="s">
        <v>53</v>
      </c>
      <c r="E5" s="38" t="s">
        <v>52</v>
      </c>
      <c r="F5" s="57" t="s">
        <v>54</v>
      </c>
      <c r="G5" s="38" t="s">
        <v>55</v>
      </c>
      <c r="H5" s="15">
        <v>26169</v>
      </c>
      <c r="I5" s="18">
        <v>26169</v>
      </c>
      <c r="J5" s="15">
        <f>H5-I5</f>
        <v>0</v>
      </c>
      <c r="K5" s="58">
        <v>0</v>
      </c>
      <c r="L5" s="58" t="s">
        <v>108</v>
      </c>
      <c r="M5" s="58" t="s">
        <v>95</v>
      </c>
      <c r="N5" s="59">
        <v>42824</v>
      </c>
      <c r="O5" s="38" t="s">
        <v>96</v>
      </c>
      <c r="P5" s="38" t="s">
        <v>46</v>
      </c>
      <c r="Q5" s="38" t="s">
        <v>22</v>
      </c>
    </row>
    <row r="6" spans="1:17" s="60" customFormat="1" ht="42">
      <c r="A6" s="113">
        <v>2</v>
      </c>
      <c r="B6" s="57" t="s">
        <v>49</v>
      </c>
      <c r="C6" s="5" t="s">
        <v>50</v>
      </c>
      <c r="D6" s="5" t="s">
        <v>53</v>
      </c>
      <c r="E6" s="38" t="s">
        <v>56</v>
      </c>
      <c r="F6" s="57" t="s">
        <v>34</v>
      </c>
      <c r="G6" s="38" t="s">
        <v>57</v>
      </c>
      <c r="H6" s="15">
        <v>36279</v>
      </c>
      <c r="I6" s="18">
        <v>36279</v>
      </c>
      <c r="J6" s="15">
        <v>0</v>
      </c>
      <c r="K6" s="58">
        <v>0</v>
      </c>
      <c r="L6" s="58"/>
      <c r="M6" s="58" t="s">
        <v>95</v>
      </c>
      <c r="N6" s="59">
        <v>42824</v>
      </c>
      <c r="O6" s="38" t="s">
        <v>96</v>
      </c>
      <c r="P6" s="38" t="s">
        <v>46</v>
      </c>
      <c r="Q6" s="38" t="s">
        <v>22</v>
      </c>
    </row>
    <row r="7" spans="1:17" s="60" customFormat="1" ht="58.5" customHeight="1">
      <c r="A7" s="113">
        <v>3</v>
      </c>
      <c r="B7" s="57" t="s">
        <v>58</v>
      </c>
      <c r="C7" s="5" t="s">
        <v>59</v>
      </c>
      <c r="D7" s="5" t="s">
        <v>53</v>
      </c>
      <c r="E7" s="38" t="s">
        <v>60</v>
      </c>
      <c r="F7" s="57" t="s">
        <v>61</v>
      </c>
      <c r="G7" s="38" t="s">
        <v>62</v>
      </c>
      <c r="H7" s="15">
        <v>25388</v>
      </c>
      <c r="I7" s="18">
        <v>25388</v>
      </c>
      <c r="J7" s="15">
        <v>0</v>
      </c>
      <c r="K7" s="58">
        <v>0</v>
      </c>
      <c r="L7" s="58"/>
      <c r="M7" s="58" t="s">
        <v>95</v>
      </c>
      <c r="N7" s="59">
        <v>42824</v>
      </c>
      <c r="O7" s="38" t="s">
        <v>96</v>
      </c>
      <c r="P7" s="38" t="s">
        <v>46</v>
      </c>
      <c r="Q7" s="38" t="s">
        <v>22</v>
      </c>
    </row>
    <row r="8" spans="1:17" s="60" customFormat="1" ht="63" customHeight="1">
      <c r="A8" s="113">
        <v>4</v>
      </c>
      <c r="B8" s="57" t="s">
        <v>58</v>
      </c>
      <c r="C8" s="5" t="s">
        <v>59</v>
      </c>
      <c r="D8" s="5" t="s">
        <v>53</v>
      </c>
      <c r="E8" s="38" t="s">
        <v>63</v>
      </c>
      <c r="F8" s="57" t="s">
        <v>64</v>
      </c>
      <c r="G8" s="38" t="s">
        <v>65</v>
      </c>
      <c r="H8" s="15">
        <v>26665</v>
      </c>
      <c r="I8" s="18">
        <v>26665</v>
      </c>
      <c r="J8" s="15">
        <f>H8-I8</f>
        <v>0</v>
      </c>
      <c r="K8" s="58">
        <v>0</v>
      </c>
      <c r="L8" s="58"/>
      <c r="M8" s="58" t="s">
        <v>95</v>
      </c>
      <c r="N8" s="59">
        <v>42824</v>
      </c>
      <c r="O8" s="38" t="s">
        <v>96</v>
      </c>
      <c r="P8" s="38" t="s">
        <v>46</v>
      </c>
      <c r="Q8" s="38" t="s">
        <v>22</v>
      </c>
    </row>
    <row r="9" spans="1:17" s="60" customFormat="1" ht="42">
      <c r="A9" s="113">
        <v>5</v>
      </c>
      <c r="B9" s="57" t="s">
        <v>66</v>
      </c>
      <c r="C9" s="5" t="s">
        <v>59</v>
      </c>
      <c r="D9" s="5" t="s">
        <v>53</v>
      </c>
      <c r="E9" s="38" t="s">
        <v>67</v>
      </c>
      <c r="F9" s="57" t="s">
        <v>68</v>
      </c>
      <c r="G9" s="38" t="s">
        <v>69</v>
      </c>
      <c r="H9" s="15">
        <v>55665</v>
      </c>
      <c r="I9" s="18">
        <v>55665</v>
      </c>
      <c r="J9" s="15">
        <v>0</v>
      </c>
      <c r="K9" s="58">
        <v>0</v>
      </c>
      <c r="L9" s="58"/>
      <c r="M9" s="58" t="s">
        <v>95</v>
      </c>
      <c r="N9" s="59">
        <v>42824</v>
      </c>
      <c r="O9" s="38" t="s">
        <v>96</v>
      </c>
      <c r="P9" s="38" t="s">
        <v>46</v>
      </c>
      <c r="Q9" s="38" t="s">
        <v>22</v>
      </c>
    </row>
    <row r="10" spans="1:17" s="60" customFormat="1" ht="42">
      <c r="A10" s="113">
        <v>6</v>
      </c>
      <c r="B10" s="57" t="s">
        <v>72</v>
      </c>
      <c r="C10" s="5" t="s">
        <v>59</v>
      </c>
      <c r="D10" s="5" t="s">
        <v>53</v>
      </c>
      <c r="E10" s="38" t="s">
        <v>70</v>
      </c>
      <c r="F10" s="57" t="s">
        <v>34</v>
      </c>
      <c r="G10" s="38" t="s">
        <v>71</v>
      </c>
      <c r="H10" s="15">
        <v>109578</v>
      </c>
      <c r="I10" s="18">
        <v>109578</v>
      </c>
      <c r="J10" s="15">
        <v>0</v>
      </c>
      <c r="K10" s="58">
        <v>0</v>
      </c>
      <c r="L10" s="58"/>
      <c r="M10" s="58" t="s">
        <v>95</v>
      </c>
      <c r="N10" s="59">
        <v>42824</v>
      </c>
      <c r="O10" s="38" t="s">
        <v>96</v>
      </c>
      <c r="P10" s="38" t="s">
        <v>46</v>
      </c>
      <c r="Q10" s="38" t="s">
        <v>22</v>
      </c>
    </row>
    <row r="11" spans="1:17" s="60" customFormat="1" ht="42">
      <c r="A11" s="113">
        <v>7</v>
      </c>
      <c r="B11" s="57" t="s">
        <v>73</v>
      </c>
      <c r="C11" s="5" t="s">
        <v>59</v>
      </c>
      <c r="D11" s="5" t="s">
        <v>53</v>
      </c>
      <c r="E11" s="38" t="s">
        <v>74</v>
      </c>
      <c r="F11" s="57" t="s">
        <v>34</v>
      </c>
      <c r="G11" s="38" t="s">
        <v>75</v>
      </c>
      <c r="H11" s="15">
        <v>52287</v>
      </c>
      <c r="I11" s="18">
        <v>52287</v>
      </c>
      <c r="J11" s="15">
        <v>0</v>
      </c>
      <c r="K11" s="58">
        <v>0</v>
      </c>
      <c r="L11" s="58"/>
      <c r="M11" s="58" t="s">
        <v>95</v>
      </c>
      <c r="N11" s="59">
        <v>42824</v>
      </c>
      <c r="O11" s="38" t="s">
        <v>96</v>
      </c>
      <c r="P11" s="38" t="s">
        <v>46</v>
      </c>
      <c r="Q11" s="38" t="s">
        <v>22</v>
      </c>
    </row>
    <row r="12" spans="1:17" s="60" customFormat="1" ht="42">
      <c r="A12" s="113">
        <v>8</v>
      </c>
      <c r="B12" s="57" t="s">
        <v>76</v>
      </c>
      <c r="C12" s="5" t="s">
        <v>59</v>
      </c>
      <c r="D12" s="5" t="s">
        <v>53</v>
      </c>
      <c r="E12" s="38" t="s">
        <v>77</v>
      </c>
      <c r="F12" s="57" t="s">
        <v>78</v>
      </c>
      <c r="G12" s="38" t="s">
        <v>79</v>
      </c>
      <c r="H12" s="15">
        <v>708047</v>
      </c>
      <c r="I12" s="18">
        <v>708047</v>
      </c>
      <c r="J12" s="15">
        <v>0</v>
      </c>
      <c r="K12" s="58">
        <v>0</v>
      </c>
      <c r="L12" s="58"/>
      <c r="M12" s="58" t="s">
        <v>95</v>
      </c>
      <c r="N12" s="59">
        <v>42824</v>
      </c>
      <c r="O12" s="38" t="s">
        <v>96</v>
      </c>
      <c r="P12" s="38" t="s">
        <v>46</v>
      </c>
      <c r="Q12" s="38" t="s">
        <v>22</v>
      </c>
    </row>
    <row r="13" spans="1:17" s="60" customFormat="1" ht="42">
      <c r="A13" s="113">
        <v>9</v>
      </c>
      <c r="B13" s="57" t="s">
        <v>80</v>
      </c>
      <c r="C13" s="5" t="s">
        <v>59</v>
      </c>
      <c r="D13" s="5" t="s">
        <v>53</v>
      </c>
      <c r="E13" s="38" t="s">
        <v>81</v>
      </c>
      <c r="F13" s="57" t="s">
        <v>82</v>
      </c>
      <c r="G13" s="38" t="s">
        <v>83</v>
      </c>
      <c r="H13" s="15">
        <v>168035</v>
      </c>
      <c r="I13" s="18">
        <v>168035</v>
      </c>
      <c r="J13" s="15">
        <f>H13-I13</f>
        <v>0</v>
      </c>
      <c r="K13" s="58">
        <v>0</v>
      </c>
      <c r="L13" s="58"/>
      <c r="M13" s="58" t="s">
        <v>95</v>
      </c>
      <c r="N13" s="59">
        <v>42824</v>
      </c>
      <c r="O13" s="38" t="s">
        <v>96</v>
      </c>
      <c r="P13" s="38" t="s">
        <v>46</v>
      </c>
      <c r="Q13" s="38" t="s">
        <v>22</v>
      </c>
    </row>
    <row r="14" spans="1:17" s="60" customFormat="1" ht="42">
      <c r="A14" s="113">
        <v>10</v>
      </c>
      <c r="B14" s="57" t="s">
        <v>222</v>
      </c>
      <c r="C14" s="5" t="s">
        <v>84</v>
      </c>
      <c r="D14" s="5" t="s">
        <v>218</v>
      </c>
      <c r="E14" s="38" t="s">
        <v>219</v>
      </c>
      <c r="F14" s="57" t="s">
        <v>34</v>
      </c>
      <c r="G14" s="38">
        <v>0</v>
      </c>
      <c r="H14" s="15">
        <v>38947.019999999997</v>
      </c>
      <c r="I14" s="18">
        <v>38947.019999999997</v>
      </c>
      <c r="J14" s="15">
        <f>H14-I14</f>
        <v>0</v>
      </c>
      <c r="K14" s="58">
        <v>0</v>
      </c>
      <c r="L14" s="58"/>
      <c r="M14" s="58" t="s">
        <v>95</v>
      </c>
      <c r="N14" s="59"/>
      <c r="O14" s="38"/>
      <c r="P14" s="38" t="s">
        <v>46</v>
      </c>
      <c r="Q14" s="38" t="s">
        <v>22</v>
      </c>
    </row>
    <row r="15" spans="1:17" s="60" customFormat="1" ht="42">
      <c r="A15" s="113">
        <v>11</v>
      </c>
      <c r="B15" s="57" t="s">
        <v>86</v>
      </c>
      <c r="C15" s="5" t="s">
        <v>84</v>
      </c>
      <c r="D15" s="5" t="s">
        <v>87</v>
      </c>
      <c r="E15" s="38" t="s">
        <v>88</v>
      </c>
      <c r="F15" s="57" t="s">
        <v>34</v>
      </c>
      <c r="G15" s="38">
        <v>0</v>
      </c>
      <c r="H15" s="15">
        <v>925884.96</v>
      </c>
      <c r="I15" s="18">
        <v>656863.78</v>
      </c>
      <c r="J15" s="15">
        <f>H15-I15</f>
        <v>269021.17999999993</v>
      </c>
      <c r="K15" s="58">
        <v>0</v>
      </c>
      <c r="L15" s="58"/>
      <c r="M15" s="58" t="s">
        <v>95</v>
      </c>
      <c r="N15" s="59"/>
      <c r="O15" s="38"/>
      <c r="P15" s="38" t="s">
        <v>46</v>
      </c>
      <c r="Q15" s="38" t="s">
        <v>22</v>
      </c>
    </row>
    <row r="16" spans="1:17" s="60" customFormat="1" ht="42">
      <c r="A16" s="113">
        <v>12</v>
      </c>
      <c r="B16" s="57" t="s">
        <v>89</v>
      </c>
      <c r="C16" s="5" t="s">
        <v>84</v>
      </c>
      <c r="D16" s="5" t="s">
        <v>90</v>
      </c>
      <c r="E16" s="38" t="s">
        <v>91</v>
      </c>
      <c r="F16" s="57" t="s">
        <v>34</v>
      </c>
      <c r="G16" s="38">
        <v>0</v>
      </c>
      <c r="H16" s="15">
        <v>138532.5</v>
      </c>
      <c r="I16" s="18">
        <v>138532.5</v>
      </c>
      <c r="J16" s="15">
        <f>H16-I16</f>
        <v>0</v>
      </c>
      <c r="K16" s="58">
        <v>0</v>
      </c>
      <c r="L16" s="58"/>
      <c r="M16" s="58" t="s">
        <v>95</v>
      </c>
      <c r="N16" s="59"/>
      <c r="O16" s="38"/>
      <c r="P16" s="38" t="s">
        <v>46</v>
      </c>
      <c r="Q16" s="38" t="s">
        <v>22</v>
      </c>
    </row>
    <row r="17" spans="1:17" s="60" customFormat="1" ht="42">
      <c r="A17" s="113">
        <v>13</v>
      </c>
      <c r="B17" s="57" t="s">
        <v>100</v>
      </c>
      <c r="C17" s="5" t="s">
        <v>97</v>
      </c>
      <c r="D17" s="5" t="s">
        <v>98</v>
      </c>
      <c r="E17" s="38" t="s">
        <v>99</v>
      </c>
      <c r="F17" s="57" t="s">
        <v>34</v>
      </c>
      <c r="G17" s="38">
        <v>0</v>
      </c>
      <c r="H17" s="15">
        <v>921035</v>
      </c>
      <c r="I17" s="18">
        <v>921035</v>
      </c>
      <c r="J17" s="15">
        <v>0</v>
      </c>
      <c r="K17" s="58">
        <v>0</v>
      </c>
      <c r="L17" s="58"/>
      <c r="M17" s="58" t="s">
        <v>95</v>
      </c>
      <c r="N17" s="59"/>
      <c r="O17" s="38"/>
      <c r="P17" s="38" t="s">
        <v>46</v>
      </c>
      <c r="Q17" s="38" t="s">
        <v>22</v>
      </c>
    </row>
    <row r="18" spans="1:17" s="60" customFormat="1" ht="42">
      <c r="A18" s="113">
        <v>14</v>
      </c>
      <c r="B18" s="57" t="s">
        <v>383</v>
      </c>
      <c r="C18" s="5" t="s">
        <v>382</v>
      </c>
      <c r="D18" s="5">
        <v>0</v>
      </c>
      <c r="E18" s="38">
        <v>0</v>
      </c>
      <c r="F18" s="57" t="s">
        <v>34</v>
      </c>
      <c r="G18" s="38">
        <v>0</v>
      </c>
      <c r="H18" s="15">
        <v>44000</v>
      </c>
      <c r="I18" s="18">
        <v>44000</v>
      </c>
      <c r="J18" s="15">
        <f>H18-I18</f>
        <v>0</v>
      </c>
      <c r="K18" s="58">
        <v>0</v>
      </c>
      <c r="L18" s="58"/>
      <c r="M18" s="58" t="s">
        <v>95</v>
      </c>
      <c r="N18" s="59"/>
      <c r="O18" s="38"/>
      <c r="P18" s="38" t="s">
        <v>46</v>
      </c>
      <c r="Q18" s="38" t="s">
        <v>22</v>
      </c>
    </row>
    <row r="19" spans="1:17" s="60" customFormat="1" ht="42">
      <c r="A19" s="113">
        <v>15</v>
      </c>
      <c r="B19" s="57" t="s">
        <v>101</v>
      </c>
      <c r="C19" s="5" t="s">
        <v>84</v>
      </c>
      <c r="D19" s="5" t="s">
        <v>102</v>
      </c>
      <c r="E19" s="38" t="s">
        <v>103</v>
      </c>
      <c r="F19" s="57" t="s">
        <v>34</v>
      </c>
      <c r="G19" s="38">
        <v>0</v>
      </c>
      <c r="H19" s="15">
        <v>23307.3</v>
      </c>
      <c r="I19" s="18">
        <v>23307.3</v>
      </c>
      <c r="J19" s="15">
        <f>H19-I19</f>
        <v>0</v>
      </c>
      <c r="K19" s="58">
        <v>0</v>
      </c>
      <c r="L19" s="58"/>
      <c r="M19" s="58" t="s">
        <v>95</v>
      </c>
      <c r="N19" s="59"/>
      <c r="O19" s="38"/>
      <c r="P19" s="38" t="s">
        <v>46</v>
      </c>
      <c r="Q19" s="38" t="s">
        <v>22</v>
      </c>
    </row>
    <row r="20" spans="1:17" s="60" customFormat="1" ht="42">
      <c r="A20" s="113">
        <v>16</v>
      </c>
      <c r="B20" s="57" t="s">
        <v>378</v>
      </c>
      <c r="C20" s="5" t="s">
        <v>379</v>
      </c>
      <c r="D20" s="5">
        <v>0</v>
      </c>
      <c r="E20" s="38" t="s">
        <v>380</v>
      </c>
      <c r="F20" s="57" t="s">
        <v>34</v>
      </c>
      <c r="G20" s="38">
        <v>0</v>
      </c>
      <c r="H20" s="15">
        <v>68060.56</v>
      </c>
      <c r="I20" s="18">
        <v>68060.56</v>
      </c>
      <c r="J20" s="15">
        <f>H20-I20</f>
        <v>0</v>
      </c>
      <c r="K20" s="58">
        <v>0</v>
      </c>
      <c r="L20" s="58"/>
      <c r="M20" s="58" t="s">
        <v>95</v>
      </c>
      <c r="N20" s="59"/>
      <c r="O20" s="38"/>
      <c r="P20" s="38" t="s">
        <v>46</v>
      </c>
      <c r="Q20" s="38" t="s">
        <v>22</v>
      </c>
    </row>
    <row r="21" spans="1:17" s="60" customFormat="1" ht="42">
      <c r="A21" s="113">
        <v>17</v>
      </c>
      <c r="B21" s="57" t="s">
        <v>381</v>
      </c>
      <c r="C21" s="5" t="s">
        <v>379</v>
      </c>
      <c r="D21" s="5">
        <v>0</v>
      </c>
      <c r="E21" s="38" t="s">
        <v>380</v>
      </c>
      <c r="F21" s="57" t="s">
        <v>34</v>
      </c>
      <c r="G21" s="38">
        <v>0</v>
      </c>
      <c r="H21" s="15">
        <v>68060.56</v>
      </c>
      <c r="I21" s="18">
        <v>68060.56</v>
      </c>
      <c r="J21" s="15">
        <f>H21-I21</f>
        <v>0</v>
      </c>
      <c r="K21" s="58">
        <v>0</v>
      </c>
      <c r="L21" s="58"/>
      <c r="M21" s="58" t="s">
        <v>95</v>
      </c>
      <c r="N21" s="59"/>
      <c r="O21" s="38"/>
      <c r="P21" s="38" t="s">
        <v>46</v>
      </c>
      <c r="Q21" s="38" t="s">
        <v>22</v>
      </c>
    </row>
    <row r="22" spans="1:17" s="60" customFormat="1" ht="42">
      <c r="A22" s="113">
        <v>18</v>
      </c>
      <c r="B22" s="57" t="s">
        <v>104</v>
      </c>
      <c r="C22" s="5">
        <v>0</v>
      </c>
      <c r="D22" s="5" t="s">
        <v>105</v>
      </c>
      <c r="E22" s="38" t="s">
        <v>107</v>
      </c>
      <c r="F22" s="57" t="s">
        <v>34</v>
      </c>
      <c r="G22" s="38" t="s">
        <v>106</v>
      </c>
      <c r="H22" s="15">
        <v>2997734.75</v>
      </c>
      <c r="I22" s="18">
        <v>1001587.02</v>
      </c>
      <c r="J22" s="15">
        <f>H22-I22</f>
        <v>1996147.73</v>
      </c>
      <c r="K22" s="58">
        <v>0</v>
      </c>
      <c r="L22" s="58"/>
      <c r="M22" s="58" t="s">
        <v>95</v>
      </c>
      <c r="N22" s="59"/>
      <c r="O22" s="38"/>
      <c r="P22" s="38" t="s">
        <v>46</v>
      </c>
      <c r="Q22" s="38" t="s">
        <v>22</v>
      </c>
    </row>
    <row r="23" spans="1:17" s="60" customFormat="1" ht="42">
      <c r="A23" s="113">
        <v>19</v>
      </c>
      <c r="B23" s="57" t="s">
        <v>109</v>
      </c>
      <c r="C23" s="5">
        <v>0</v>
      </c>
      <c r="D23" s="5" t="s">
        <v>110</v>
      </c>
      <c r="E23" s="38" t="s">
        <v>85</v>
      </c>
      <c r="F23" s="57" t="s">
        <v>34</v>
      </c>
      <c r="G23" s="38" t="s">
        <v>111</v>
      </c>
      <c r="H23" s="15">
        <v>245481</v>
      </c>
      <c r="I23" s="18">
        <v>245481</v>
      </c>
      <c r="J23" s="15">
        <v>0</v>
      </c>
      <c r="K23" s="58">
        <v>0</v>
      </c>
      <c r="L23" s="58"/>
      <c r="M23" s="58" t="s">
        <v>95</v>
      </c>
      <c r="N23" s="59"/>
      <c r="O23" s="38"/>
      <c r="P23" s="38" t="s">
        <v>46</v>
      </c>
      <c r="Q23" s="38" t="s">
        <v>22</v>
      </c>
    </row>
    <row r="24" spans="1:17" s="60" customFormat="1" ht="42">
      <c r="A24" s="113">
        <v>20</v>
      </c>
      <c r="B24" s="57" t="s">
        <v>112</v>
      </c>
      <c r="C24" s="5">
        <v>0</v>
      </c>
      <c r="D24" s="5" t="s">
        <v>113</v>
      </c>
      <c r="E24" s="38" t="s">
        <v>88</v>
      </c>
      <c r="F24" s="57" t="s">
        <v>34</v>
      </c>
      <c r="G24" s="38" t="s">
        <v>114</v>
      </c>
      <c r="H24" s="15">
        <v>208962</v>
      </c>
      <c r="I24" s="18">
        <v>208962</v>
      </c>
      <c r="J24" s="15">
        <v>0</v>
      </c>
      <c r="K24" s="58">
        <v>0</v>
      </c>
      <c r="L24" s="58"/>
      <c r="M24" s="58" t="s">
        <v>95</v>
      </c>
      <c r="N24" s="59"/>
      <c r="O24" s="38"/>
      <c r="P24" s="38" t="s">
        <v>46</v>
      </c>
      <c r="Q24" s="38" t="s">
        <v>22</v>
      </c>
    </row>
    <row r="25" spans="1:17" s="60" customFormat="1" ht="42">
      <c r="A25" s="113">
        <v>21</v>
      </c>
      <c r="B25" s="57" t="s">
        <v>115</v>
      </c>
      <c r="C25" s="5">
        <v>0</v>
      </c>
      <c r="D25" s="5" t="s">
        <v>116</v>
      </c>
      <c r="E25" s="38" t="s">
        <v>117</v>
      </c>
      <c r="F25" s="57" t="s">
        <v>34</v>
      </c>
      <c r="G25" s="38" t="s">
        <v>118</v>
      </c>
      <c r="H25" s="15">
        <f>496898.1</f>
        <v>496898.1</v>
      </c>
      <c r="I25" s="18">
        <v>496898.1</v>
      </c>
      <c r="J25" s="15">
        <f>H25-I25</f>
        <v>0</v>
      </c>
      <c r="K25" s="58">
        <v>0</v>
      </c>
      <c r="L25" s="58"/>
      <c r="M25" s="58" t="s">
        <v>95</v>
      </c>
      <c r="N25" s="59"/>
      <c r="O25" s="38"/>
      <c r="P25" s="38" t="s">
        <v>46</v>
      </c>
      <c r="Q25" s="38" t="s">
        <v>22</v>
      </c>
    </row>
    <row r="26" spans="1:17" s="60" customFormat="1" ht="42">
      <c r="A26" s="113">
        <v>22</v>
      </c>
      <c r="B26" s="57" t="s">
        <v>119</v>
      </c>
      <c r="C26" s="5">
        <v>0</v>
      </c>
      <c r="D26" s="5" t="s">
        <v>120</v>
      </c>
      <c r="E26" s="38" t="s">
        <v>91</v>
      </c>
      <c r="F26" s="57" t="s">
        <v>34</v>
      </c>
      <c r="G26" s="38" t="s">
        <v>121</v>
      </c>
      <c r="H26" s="15">
        <v>1152816</v>
      </c>
      <c r="I26" s="18">
        <v>1152816</v>
      </c>
      <c r="J26" s="15">
        <v>0</v>
      </c>
      <c r="K26" s="58">
        <v>0</v>
      </c>
      <c r="L26" s="58"/>
      <c r="M26" s="58" t="s">
        <v>95</v>
      </c>
      <c r="N26" s="59"/>
      <c r="O26" s="38"/>
      <c r="P26" s="38" t="s">
        <v>46</v>
      </c>
      <c r="Q26" s="38" t="s">
        <v>22</v>
      </c>
    </row>
    <row r="27" spans="1:17" s="60" customFormat="1" ht="42">
      <c r="A27" s="113">
        <v>23</v>
      </c>
      <c r="B27" s="57" t="s">
        <v>122</v>
      </c>
      <c r="C27" s="5">
        <v>0</v>
      </c>
      <c r="D27" s="5" t="s">
        <v>123</v>
      </c>
      <c r="E27" s="38" t="s">
        <v>124</v>
      </c>
      <c r="F27" s="57" t="s">
        <v>34</v>
      </c>
      <c r="G27" s="38" t="s">
        <v>125</v>
      </c>
      <c r="H27" s="15">
        <v>1239679.76</v>
      </c>
      <c r="I27" s="18">
        <v>1239679.76</v>
      </c>
      <c r="J27" s="15">
        <f>H27-I27</f>
        <v>0</v>
      </c>
      <c r="K27" s="58">
        <v>0</v>
      </c>
      <c r="L27" s="58"/>
      <c r="M27" s="58" t="s">
        <v>95</v>
      </c>
      <c r="N27" s="59"/>
      <c r="O27" s="38"/>
      <c r="P27" s="38" t="s">
        <v>46</v>
      </c>
      <c r="Q27" s="38" t="s">
        <v>22</v>
      </c>
    </row>
    <row r="28" spans="1:17" s="60" customFormat="1" ht="42">
      <c r="A28" s="113">
        <v>24</v>
      </c>
      <c r="B28" s="57" t="s">
        <v>126</v>
      </c>
      <c r="C28" s="5">
        <v>0</v>
      </c>
      <c r="D28" s="5" t="s">
        <v>127</v>
      </c>
      <c r="E28" s="38" t="s">
        <v>128</v>
      </c>
      <c r="F28" s="57" t="s">
        <v>34</v>
      </c>
      <c r="G28" s="38">
        <v>0</v>
      </c>
      <c r="H28" s="15">
        <v>20000</v>
      </c>
      <c r="I28" s="18">
        <v>20000</v>
      </c>
      <c r="J28" s="15">
        <v>0</v>
      </c>
      <c r="K28" s="58">
        <v>0</v>
      </c>
      <c r="L28" s="58"/>
      <c r="M28" s="58" t="s">
        <v>95</v>
      </c>
      <c r="N28" s="59"/>
      <c r="O28" s="38"/>
      <c r="P28" s="38" t="s">
        <v>46</v>
      </c>
      <c r="Q28" s="38" t="s">
        <v>22</v>
      </c>
    </row>
    <row r="29" spans="1:17" s="60" customFormat="1" ht="42">
      <c r="A29" s="113">
        <v>25</v>
      </c>
      <c r="B29" s="57" t="s">
        <v>129</v>
      </c>
      <c r="C29" s="5">
        <v>0</v>
      </c>
      <c r="D29" s="5" t="s">
        <v>130</v>
      </c>
      <c r="E29" s="38" t="s">
        <v>131</v>
      </c>
      <c r="F29" s="57" t="s">
        <v>34</v>
      </c>
      <c r="G29" s="38" t="s">
        <v>132</v>
      </c>
      <c r="H29" s="15">
        <f>225462.53</f>
        <v>225462.53</v>
      </c>
      <c r="I29" s="18">
        <v>225462.53</v>
      </c>
      <c r="J29" s="15">
        <f t="shared" ref="J29:J35" si="0">H29-I29</f>
        <v>0</v>
      </c>
      <c r="K29" s="58">
        <v>0</v>
      </c>
      <c r="L29" s="58"/>
      <c r="M29" s="58" t="s">
        <v>95</v>
      </c>
      <c r="N29" s="59"/>
      <c r="O29" s="38"/>
      <c r="P29" s="38" t="s">
        <v>46</v>
      </c>
      <c r="Q29" s="38" t="s">
        <v>22</v>
      </c>
    </row>
    <row r="30" spans="1:17" s="60" customFormat="1" ht="42">
      <c r="A30" s="113">
        <v>26</v>
      </c>
      <c r="B30" s="57" t="s">
        <v>133</v>
      </c>
      <c r="C30" s="5">
        <v>0</v>
      </c>
      <c r="D30" s="5" t="s">
        <v>134</v>
      </c>
      <c r="E30" s="38" t="s">
        <v>136</v>
      </c>
      <c r="F30" s="57" t="s">
        <v>34</v>
      </c>
      <c r="G30" s="38" t="s">
        <v>135</v>
      </c>
      <c r="H30" s="15">
        <f>68060.56</f>
        <v>68060.56</v>
      </c>
      <c r="I30" s="18">
        <v>68060.56</v>
      </c>
      <c r="J30" s="15">
        <f t="shared" si="0"/>
        <v>0</v>
      </c>
      <c r="K30" s="58">
        <v>0</v>
      </c>
      <c r="L30" s="58"/>
      <c r="M30" s="58" t="s">
        <v>95</v>
      </c>
      <c r="N30" s="59"/>
      <c r="O30" s="38"/>
      <c r="P30" s="38" t="s">
        <v>46</v>
      </c>
      <c r="Q30" s="38" t="s">
        <v>22</v>
      </c>
    </row>
    <row r="31" spans="1:17" s="60" customFormat="1" ht="42">
      <c r="A31" s="113">
        <v>27</v>
      </c>
      <c r="B31" s="57" t="s">
        <v>137</v>
      </c>
      <c r="C31" s="5" t="s">
        <v>141</v>
      </c>
      <c r="D31" s="5" t="s">
        <v>138</v>
      </c>
      <c r="E31" s="38" t="s">
        <v>217</v>
      </c>
      <c r="F31" s="57" t="s">
        <v>34</v>
      </c>
      <c r="G31" s="38" t="s">
        <v>139</v>
      </c>
      <c r="H31" s="15">
        <v>189007.94</v>
      </c>
      <c r="I31" s="18">
        <v>109533.09</v>
      </c>
      <c r="J31" s="15">
        <f t="shared" si="0"/>
        <v>79474.850000000006</v>
      </c>
      <c r="K31" s="58">
        <v>0</v>
      </c>
      <c r="L31" s="58"/>
      <c r="M31" s="58" t="s">
        <v>95</v>
      </c>
      <c r="N31" s="59"/>
      <c r="O31" s="38"/>
      <c r="P31" s="38" t="s">
        <v>46</v>
      </c>
      <c r="Q31" s="38" t="s">
        <v>22</v>
      </c>
    </row>
    <row r="32" spans="1:17" s="60" customFormat="1" ht="42">
      <c r="A32" s="113">
        <v>28</v>
      </c>
      <c r="B32" s="57" t="s">
        <v>140</v>
      </c>
      <c r="C32" s="5" t="s">
        <v>142</v>
      </c>
      <c r="D32" s="5" t="s">
        <v>138</v>
      </c>
      <c r="E32" s="38" t="s">
        <v>217</v>
      </c>
      <c r="F32" s="57" t="s">
        <v>34</v>
      </c>
      <c r="G32" s="38" t="s">
        <v>139</v>
      </c>
      <c r="H32" s="15">
        <f>62125.39</f>
        <v>62125.39</v>
      </c>
      <c r="I32" s="18">
        <v>36003.74</v>
      </c>
      <c r="J32" s="15">
        <f t="shared" si="0"/>
        <v>26121.65</v>
      </c>
      <c r="K32" s="58">
        <v>0</v>
      </c>
      <c r="L32" s="58"/>
      <c r="M32" s="58" t="s">
        <v>95</v>
      </c>
      <c r="N32" s="59"/>
      <c r="O32" s="38"/>
      <c r="P32" s="38" t="s">
        <v>46</v>
      </c>
      <c r="Q32" s="38" t="s">
        <v>22</v>
      </c>
    </row>
    <row r="33" spans="1:29" s="60" customFormat="1" ht="42">
      <c r="A33" s="113">
        <v>29</v>
      </c>
      <c r="B33" s="57" t="s">
        <v>140</v>
      </c>
      <c r="C33" s="5" t="s">
        <v>143</v>
      </c>
      <c r="D33" s="5" t="s">
        <v>138</v>
      </c>
      <c r="E33" s="38" t="s">
        <v>217</v>
      </c>
      <c r="F33" s="57" t="s">
        <v>34</v>
      </c>
      <c r="G33" s="38" t="s">
        <v>139</v>
      </c>
      <c r="H33" s="15">
        <v>169493.66</v>
      </c>
      <c r="I33" s="18">
        <v>98223.95</v>
      </c>
      <c r="J33" s="15">
        <f t="shared" si="0"/>
        <v>71269.710000000006</v>
      </c>
      <c r="K33" s="58">
        <v>0</v>
      </c>
      <c r="L33" s="58"/>
      <c r="M33" s="58" t="s">
        <v>95</v>
      </c>
      <c r="N33" s="59"/>
      <c r="O33" s="38"/>
      <c r="P33" s="38" t="s">
        <v>46</v>
      </c>
      <c r="Q33" s="38" t="s">
        <v>22</v>
      </c>
    </row>
    <row r="34" spans="1:29" s="60" customFormat="1" ht="42">
      <c r="A34" s="113">
        <v>30</v>
      </c>
      <c r="B34" s="57" t="s">
        <v>140</v>
      </c>
      <c r="C34" s="5" t="s">
        <v>144</v>
      </c>
      <c r="D34" s="5" t="s">
        <v>138</v>
      </c>
      <c r="E34" s="38" t="s">
        <v>217</v>
      </c>
      <c r="F34" s="57" t="s">
        <v>34</v>
      </c>
      <c r="G34" s="38" t="s">
        <v>139</v>
      </c>
      <c r="H34" s="15">
        <v>638029.55000000005</v>
      </c>
      <c r="I34" s="18">
        <v>369751.71</v>
      </c>
      <c r="J34" s="15">
        <f t="shared" si="0"/>
        <v>268277.84000000003</v>
      </c>
      <c r="K34" s="58">
        <v>0</v>
      </c>
      <c r="L34" s="58"/>
      <c r="M34" s="58" t="s">
        <v>95</v>
      </c>
      <c r="N34" s="59"/>
      <c r="O34" s="38"/>
      <c r="P34" s="38" t="s">
        <v>46</v>
      </c>
      <c r="Q34" s="38" t="s">
        <v>22</v>
      </c>
    </row>
    <row r="35" spans="1:29" s="60" customFormat="1" ht="42">
      <c r="A35" s="113">
        <v>31</v>
      </c>
      <c r="B35" s="57" t="s">
        <v>223</v>
      </c>
      <c r="C35" s="5">
        <v>0</v>
      </c>
      <c r="D35" s="5" t="s">
        <v>220</v>
      </c>
      <c r="E35" s="38" t="s">
        <v>221</v>
      </c>
      <c r="F35" s="57" t="s">
        <v>34</v>
      </c>
      <c r="G35" s="38">
        <v>0</v>
      </c>
      <c r="H35" s="15">
        <v>62485.56</v>
      </c>
      <c r="I35" s="18">
        <v>62485.56</v>
      </c>
      <c r="J35" s="15">
        <f t="shared" si="0"/>
        <v>0</v>
      </c>
      <c r="K35" s="58"/>
      <c r="L35" s="58"/>
      <c r="M35" s="58" t="s">
        <v>95</v>
      </c>
      <c r="N35" s="59"/>
      <c r="O35" s="38"/>
      <c r="P35" s="38" t="s">
        <v>46</v>
      </c>
      <c r="Q35" s="38" t="s">
        <v>22</v>
      </c>
    </row>
    <row r="36" spans="1:29" s="60" customFormat="1">
      <c r="A36" s="113"/>
      <c r="B36" s="57"/>
      <c r="C36" s="5"/>
      <c r="D36" s="5"/>
      <c r="E36" s="38"/>
      <c r="F36" s="57"/>
      <c r="G36" s="38"/>
      <c r="H36" s="15"/>
      <c r="I36" s="18"/>
      <c r="J36" s="15"/>
      <c r="K36" s="58"/>
      <c r="L36" s="58"/>
      <c r="M36" s="58"/>
      <c r="N36" s="59"/>
      <c r="O36" s="38"/>
      <c r="P36" s="38"/>
      <c r="Q36" s="38"/>
    </row>
    <row r="37" spans="1:29" s="60" customFormat="1">
      <c r="A37" s="114" t="s">
        <v>23</v>
      </c>
      <c r="B37" s="61"/>
      <c r="C37" s="62"/>
      <c r="D37" s="62"/>
      <c r="E37" s="62"/>
      <c r="F37" s="63"/>
      <c r="G37" s="64"/>
      <c r="H37" s="65">
        <f>SUM(H5:H36)</f>
        <v>11212177.700000001</v>
      </c>
      <c r="I37" s="65">
        <f>SUM(I5:I36)</f>
        <v>8501864.7400000002</v>
      </c>
      <c r="J37" s="65">
        <f>SUM(J5:J36)</f>
        <v>2710312.96</v>
      </c>
      <c r="K37" s="58"/>
      <c r="L37" s="58"/>
      <c r="M37" s="58"/>
      <c r="N37" s="62"/>
      <c r="O37" s="62"/>
      <c r="P37" s="62"/>
      <c r="Q37" s="62"/>
    </row>
    <row r="38" spans="1:29" s="60" customFormat="1" ht="12" customHeight="1">
      <c r="A38" s="115"/>
      <c r="B38" s="66"/>
      <c r="C38" s="67"/>
      <c r="D38" s="67"/>
      <c r="E38" s="67"/>
      <c r="F38" s="66"/>
      <c r="G38" s="67"/>
      <c r="H38" s="68"/>
      <c r="I38" s="68"/>
      <c r="J38" s="68"/>
      <c r="K38" s="69"/>
      <c r="L38" s="69"/>
      <c r="M38" s="69"/>
      <c r="N38" s="70"/>
      <c r="O38" s="67"/>
      <c r="P38" s="67"/>
      <c r="Q38" s="71"/>
    </row>
    <row r="39" spans="1:29" s="12" customFormat="1">
      <c r="A39" s="117">
        <v>22</v>
      </c>
      <c r="B39" s="166" t="s">
        <v>24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7"/>
    </row>
    <row r="40" spans="1:29" ht="42">
      <c r="A40" s="116">
        <v>32</v>
      </c>
      <c r="B40" s="22" t="s">
        <v>44</v>
      </c>
      <c r="C40" s="5" t="s">
        <v>147</v>
      </c>
      <c r="D40" s="5"/>
      <c r="E40" s="2" t="s">
        <v>224</v>
      </c>
      <c r="F40" s="22" t="s">
        <v>148</v>
      </c>
      <c r="G40" s="2" t="s">
        <v>149</v>
      </c>
      <c r="H40" s="15">
        <v>4275</v>
      </c>
      <c r="I40" s="53">
        <v>4275</v>
      </c>
      <c r="J40" s="15">
        <f t="shared" ref="J40:J41" si="1">H40-I40</f>
        <v>0</v>
      </c>
      <c r="K40" s="41">
        <v>0</v>
      </c>
      <c r="L40" s="41"/>
      <c r="M40" s="41" t="s">
        <v>150</v>
      </c>
      <c r="N40" s="3">
        <v>0</v>
      </c>
      <c r="O40" s="3"/>
      <c r="P40" s="3" t="s">
        <v>46</v>
      </c>
      <c r="Q40" s="3" t="s">
        <v>22</v>
      </c>
    </row>
    <row r="41" spans="1:29" s="40" customFormat="1" ht="63" customHeight="1">
      <c r="A41" s="155" t="s">
        <v>373</v>
      </c>
      <c r="B41" s="22" t="s">
        <v>225</v>
      </c>
      <c r="C41" s="5" t="s">
        <v>226</v>
      </c>
      <c r="D41" s="5"/>
      <c r="E41" s="38"/>
      <c r="F41" s="22"/>
      <c r="G41" s="38"/>
      <c r="H41" s="16">
        <v>2299813</v>
      </c>
      <c r="I41" s="53">
        <v>0</v>
      </c>
      <c r="J41" s="15">
        <f t="shared" si="1"/>
        <v>2299813</v>
      </c>
      <c r="K41" s="41"/>
      <c r="L41" s="41"/>
      <c r="M41" s="41"/>
      <c r="N41" s="39"/>
      <c r="O41" s="39"/>
      <c r="P41" s="39" t="s">
        <v>46</v>
      </c>
      <c r="Q41" s="39" t="s">
        <v>22</v>
      </c>
    </row>
    <row r="42" spans="1:29" s="78" customFormat="1">
      <c r="A42" s="160" t="s">
        <v>23</v>
      </c>
      <c r="B42" s="161"/>
      <c r="C42" s="131"/>
      <c r="D42" s="131"/>
      <c r="E42" s="131"/>
      <c r="F42" s="132"/>
      <c r="G42" s="44" t="str">
        <f>G40</f>
        <v>17 м</v>
      </c>
      <c r="H42" s="43">
        <f>SUM(H40:H41)</f>
        <v>2304088</v>
      </c>
      <c r="I42" s="43">
        <f>SUM(I40:I41)</f>
        <v>4275</v>
      </c>
      <c r="J42" s="133">
        <f>SUM(J40:J41)</f>
        <v>2299813</v>
      </c>
      <c r="K42" s="109"/>
      <c r="L42" s="144"/>
      <c r="M42" s="144"/>
      <c r="N42" s="131"/>
      <c r="O42" s="131"/>
      <c r="P42" s="131"/>
      <c r="Q42" s="134"/>
    </row>
    <row r="43" spans="1:29" s="40" customFormat="1" ht="31.5" customHeight="1" thickBot="1">
      <c r="A43" s="159" t="s">
        <v>38</v>
      </c>
      <c r="B43" s="159"/>
      <c r="C43" s="159"/>
      <c r="D43" s="105" t="s">
        <v>39</v>
      </c>
      <c r="E43" s="106"/>
      <c r="F43" s="107" t="s">
        <v>31</v>
      </c>
      <c r="G43" s="135" t="e">
        <f>G37+G42</f>
        <v>#VALUE!</v>
      </c>
      <c r="H43" s="130">
        <f>H37+H42</f>
        <v>13516265.700000001</v>
      </c>
      <c r="I43" s="128">
        <f>I37+I42</f>
        <v>8506139.7400000002</v>
      </c>
      <c r="J43" s="128">
        <f>J37+J42</f>
        <v>5010125.96</v>
      </c>
      <c r="K43" s="129"/>
      <c r="L43" s="145"/>
      <c r="M43" s="145"/>
      <c r="N43" s="110"/>
      <c r="O43" s="105"/>
      <c r="P43" s="105"/>
      <c r="Q43" s="105"/>
    </row>
    <row r="44" spans="1:29" s="40" customFormat="1" ht="58.5" customHeight="1">
      <c r="A44" s="118"/>
      <c r="B44" s="108"/>
      <c r="C44" s="108"/>
      <c r="D44" s="105"/>
      <c r="E44" s="106"/>
      <c r="F44" s="107" t="s">
        <v>32</v>
      </c>
      <c r="G44" s="106"/>
      <c r="H44" s="102"/>
      <c r="I44" s="102"/>
      <c r="J44" s="102"/>
      <c r="K44" s="103"/>
      <c r="L44" s="103"/>
      <c r="M44" s="103"/>
      <c r="N44" s="104"/>
      <c r="O44" s="101"/>
      <c r="P44" s="101"/>
      <c r="Q44" s="20"/>
    </row>
    <row r="45" spans="1:29" s="80" customFormat="1" ht="15">
      <c r="A45" s="162" t="s">
        <v>25</v>
      </c>
      <c r="B45" s="163"/>
      <c r="C45" s="163"/>
      <c r="D45" s="163"/>
      <c r="E45" s="163"/>
      <c r="F45" s="163"/>
      <c r="G45" s="163"/>
      <c r="H45" s="164"/>
      <c r="I45" s="164"/>
      <c r="J45" s="164"/>
      <c r="K45" s="164"/>
      <c r="L45" s="164"/>
      <c r="M45" s="164"/>
      <c r="N45" s="163"/>
      <c r="O45" s="163"/>
      <c r="P45" s="163"/>
      <c r="Q45" s="165"/>
    </row>
    <row r="46" spans="1:29" s="79" customFormat="1" ht="38.25" customHeight="1">
      <c r="A46" s="147"/>
      <c r="B46" s="148"/>
      <c r="C46" s="149"/>
      <c r="D46" s="150" t="s">
        <v>35</v>
      </c>
      <c r="E46" s="148"/>
      <c r="F46" s="151" t="s">
        <v>36</v>
      </c>
      <c r="G46" s="151"/>
      <c r="H46" s="149"/>
      <c r="I46" s="149"/>
      <c r="J46" s="149"/>
      <c r="K46" s="152" t="s">
        <v>37</v>
      </c>
      <c r="L46" s="152"/>
      <c r="M46" s="152"/>
      <c r="N46" s="149"/>
      <c r="O46" s="149"/>
      <c r="P46" s="148"/>
      <c r="Q46" s="153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</row>
    <row r="47" spans="1:29" ht="42">
      <c r="A47" s="116">
        <v>33</v>
      </c>
      <c r="B47" s="22"/>
      <c r="C47" s="39" t="s">
        <v>153</v>
      </c>
      <c r="D47" s="39" t="s">
        <v>154</v>
      </c>
      <c r="E47" s="39" t="s">
        <v>201</v>
      </c>
      <c r="F47" s="22" t="s">
        <v>151</v>
      </c>
      <c r="G47" s="39"/>
      <c r="H47" s="19"/>
      <c r="I47" s="19"/>
      <c r="J47" s="19"/>
      <c r="K47" s="41">
        <v>11136.26</v>
      </c>
      <c r="L47" s="41"/>
      <c r="M47" s="41" t="s">
        <v>152</v>
      </c>
      <c r="N47" s="146">
        <v>41293</v>
      </c>
      <c r="O47" s="39"/>
      <c r="P47" s="38" t="s">
        <v>46</v>
      </c>
      <c r="Q47" s="39" t="s">
        <v>22</v>
      </c>
    </row>
    <row r="48" spans="1:29" ht="42">
      <c r="A48" s="116">
        <v>34</v>
      </c>
      <c r="B48" s="22"/>
      <c r="C48" s="39" t="s">
        <v>153</v>
      </c>
      <c r="D48" s="39" t="s">
        <v>154</v>
      </c>
      <c r="E48" s="39" t="s">
        <v>202</v>
      </c>
      <c r="F48" s="22" t="s">
        <v>155</v>
      </c>
      <c r="G48" s="39"/>
      <c r="H48" s="19"/>
      <c r="I48" s="19"/>
      <c r="J48" s="19"/>
      <c r="K48" s="41">
        <v>3611.76</v>
      </c>
      <c r="L48" s="41"/>
      <c r="M48" s="41" t="s">
        <v>156</v>
      </c>
      <c r="N48" s="146">
        <v>41293</v>
      </c>
      <c r="O48" s="39"/>
      <c r="P48" s="38" t="s">
        <v>46</v>
      </c>
      <c r="Q48" s="39" t="s">
        <v>22</v>
      </c>
    </row>
    <row r="49" spans="1:17" ht="42">
      <c r="A49" s="116">
        <v>35</v>
      </c>
      <c r="B49" s="22"/>
      <c r="C49" s="39" t="s">
        <v>153</v>
      </c>
      <c r="D49" s="39" t="s">
        <v>154</v>
      </c>
      <c r="E49" s="39" t="s">
        <v>201</v>
      </c>
      <c r="F49" s="22" t="s">
        <v>157</v>
      </c>
      <c r="G49" s="39">
        <v>8</v>
      </c>
      <c r="H49" s="19"/>
      <c r="I49" s="19"/>
      <c r="J49" s="19"/>
      <c r="K49" s="41">
        <v>1203.95</v>
      </c>
      <c r="L49" s="41"/>
      <c r="M49" s="41" t="s">
        <v>161</v>
      </c>
      <c r="N49" s="146">
        <v>41293</v>
      </c>
      <c r="O49" s="39"/>
      <c r="P49" s="38" t="s">
        <v>46</v>
      </c>
      <c r="Q49" s="39" t="s">
        <v>22</v>
      </c>
    </row>
    <row r="50" spans="1:17" ht="42">
      <c r="A50" s="116">
        <v>36</v>
      </c>
      <c r="B50" s="22"/>
      <c r="C50" s="39" t="s">
        <v>153</v>
      </c>
      <c r="D50" s="39" t="s">
        <v>154</v>
      </c>
      <c r="E50" s="39" t="s">
        <v>158</v>
      </c>
      <c r="F50" s="22" t="s">
        <v>159</v>
      </c>
      <c r="G50" s="39"/>
      <c r="H50" s="19"/>
      <c r="I50" s="19"/>
      <c r="J50" s="19"/>
      <c r="K50" s="41">
        <v>3310.78</v>
      </c>
      <c r="L50" s="41"/>
      <c r="M50" s="41" t="s">
        <v>160</v>
      </c>
      <c r="N50" s="146">
        <v>41527</v>
      </c>
      <c r="O50" s="39"/>
      <c r="P50" s="38" t="s">
        <v>46</v>
      </c>
      <c r="Q50" s="39" t="s">
        <v>22</v>
      </c>
    </row>
    <row r="51" spans="1:17" ht="52.5">
      <c r="A51" s="116">
        <v>37</v>
      </c>
      <c r="B51" s="22"/>
      <c r="C51" s="39" t="s">
        <v>153</v>
      </c>
      <c r="D51" s="39" t="s">
        <v>162</v>
      </c>
      <c r="E51" s="39" t="s">
        <v>203</v>
      </c>
      <c r="F51" s="22" t="s">
        <v>163</v>
      </c>
      <c r="G51" s="39">
        <v>181</v>
      </c>
      <c r="H51" s="19"/>
      <c r="I51" s="19"/>
      <c r="J51" s="19"/>
      <c r="K51" s="41">
        <v>1</v>
      </c>
      <c r="L51" s="41"/>
      <c r="M51" s="41" t="s">
        <v>164</v>
      </c>
      <c r="N51" s="146">
        <v>42034</v>
      </c>
      <c r="O51" s="39"/>
      <c r="P51" s="38" t="s">
        <v>46</v>
      </c>
      <c r="Q51" s="39" t="s">
        <v>22</v>
      </c>
    </row>
    <row r="52" spans="1:17" ht="42">
      <c r="A52" s="116">
        <v>38</v>
      </c>
      <c r="B52" s="22"/>
      <c r="C52" s="39" t="s">
        <v>153</v>
      </c>
      <c r="D52" s="39" t="s">
        <v>165</v>
      </c>
      <c r="E52" s="39" t="s">
        <v>204</v>
      </c>
      <c r="F52" s="22" t="s">
        <v>166</v>
      </c>
      <c r="G52" s="39">
        <v>24273</v>
      </c>
      <c r="H52" s="19"/>
      <c r="I52" s="19"/>
      <c r="J52" s="19"/>
      <c r="K52" s="41">
        <v>1</v>
      </c>
      <c r="L52" s="41"/>
      <c r="M52" s="41" t="s">
        <v>167</v>
      </c>
      <c r="N52" s="146">
        <v>42501</v>
      </c>
      <c r="O52" s="39"/>
      <c r="P52" s="38" t="s">
        <v>46</v>
      </c>
      <c r="Q52" s="39" t="s">
        <v>22</v>
      </c>
    </row>
    <row r="53" spans="1:17" ht="42">
      <c r="A53" s="116">
        <v>39</v>
      </c>
      <c r="B53" s="22"/>
      <c r="C53" s="39" t="s">
        <v>153</v>
      </c>
      <c r="D53" s="39" t="s">
        <v>168</v>
      </c>
      <c r="E53" s="39" t="s">
        <v>205</v>
      </c>
      <c r="F53" s="22" t="s">
        <v>169</v>
      </c>
      <c r="G53" s="39">
        <v>6813</v>
      </c>
      <c r="H53" s="19"/>
      <c r="I53" s="19"/>
      <c r="J53" s="19"/>
      <c r="K53" s="41">
        <v>1060647.8400000001</v>
      </c>
      <c r="L53" s="41"/>
      <c r="M53" s="41" t="s">
        <v>170</v>
      </c>
      <c r="N53" s="146">
        <v>42704</v>
      </c>
      <c r="O53" s="39"/>
      <c r="P53" s="38" t="s">
        <v>46</v>
      </c>
      <c r="Q53" s="39" t="s">
        <v>22</v>
      </c>
    </row>
    <row r="54" spans="1:17" ht="42">
      <c r="A54" s="116">
        <v>40</v>
      </c>
      <c r="B54" s="22"/>
      <c r="C54" s="39" t="s">
        <v>153</v>
      </c>
      <c r="D54" s="39" t="s">
        <v>168</v>
      </c>
      <c r="E54" s="39" t="s">
        <v>206</v>
      </c>
      <c r="F54" s="22" t="s">
        <v>171</v>
      </c>
      <c r="G54" s="39">
        <v>2186</v>
      </c>
      <c r="H54" s="19"/>
      <c r="I54" s="19"/>
      <c r="J54" s="19"/>
      <c r="K54" s="41">
        <v>340316.48</v>
      </c>
      <c r="L54" s="41"/>
      <c r="M54" s="41" t="s">
        <v>172</v>
      </c>
      <c r="N54" s="146">
        <v>42704</v>
      </c>
      <c r="O54" s="39"/>
      <c r="P54" s="38" t="s">
        <v>46</v>
      </c>
      <c r="Q54" s="39" t="s">
        <v>22</v>
      </c>
    </row>
    <row r="55" spans="1:17" ht="42">
      <c r="A55" s="116">
        <v>41</v>
      </c>
      <c r="B55" s="22"/>
      <c r="C55" s="39" t="s">
        <v>153</v>
      </c>
      <c r="D55" s="39" t="s">
        <v>173</v>
      </c>
      <c r="E55" s="39" t="s">
        <v>207</v>
      </c>
      <c r="F55" s="22" t="s">
        <v>174</v>
      </c>
      <c r="G55" s="39">
        <v>932</v>
      </c>
      <c r="H55" s="19"/>
      <c r="I55" s="19"/>
      <c r="J55" s="19"/>
      <c r="K55" s="41">
        <v>225301.68</v>
      </c>
      <c r="L55" s="41"/>
      <c r="M55" s="41" t="s">
        <v>175</v>
      </c>
      <c r="N55" s="146">
        <v>40903</v>
      </c>
      <c r="O55" s="39"/>
      <c r="P55" s="39" t="s">
        <v>46</v>
      </c>
      <c r="Q55" s="39" t="s">
        <v>22</v>
      </c>
    </row>
    <row r="56" spans="1:17" ht="63">
      <c r="A56" s="116">
        <v>42</v>
      </c>
      <c r="B56" s="22"/>
      <c r="C56" s="39" t="s">
        <v>153</v>
      </c>
      <c r="D56" s="39" t="s">
        <v>178</v>
      </c>
      <c r="E56" s="39" t="s">
        <v>208</v>
      </c>
      <c r="F56" s="22" t="s">
        <v>176</v>
      </c>
      <c r="G56" s="39">
        <v>1543</v>
      </c>
      <c r="H56" s="19"/>
      <c r="I56" s="19"/>
      <c r="J56" s="19"/>
      <c r="K56" s="41">
        <v>1160660.03</v>
      </c>
      <c r="L56" s="41"/>
      <c r="M56" s="41" t="s">
        <v>177</v>
      </c>
      <c r="N56" s="146">
        <v>41388</v>
      </c>
      <c r="O56" s="39"/>
      <c r="P56" s="39" t="s">
        <v>46</v>
      </c>
      <c r="Q56" s="39" t="s">
        <v>22</v>
      </c>
    </row>
    <row r="57" spans="1:17" ht="42">
      <c r="A57" s="116">
        <v>43</v>
      </c>
      <c r="B57" s="22"/>
      <c r="C57" s="39" t="s">
        <v>153</v>
      </c>
      <c r="D57" s="39" t="s">
        <v>179</v>
      </c>
      <c r="E57" s="39" t="s">
        <v>209</v>
      </c>
      <c r="F57" s="22" t="s">
        <v>180</v>
      </c>
      <c r="G57" s="39">
        <v>701</v>
      </c>
      <c r="H57" s="19"/>
      <c r="I57" s="19"/>
      <c r="J57" s="19"/>
      <c r="K57" s="41">
        <v>1</v>
      </c>
      <c r="L57" s="41"/>
      <c r="M57" s="41" t="s">
        <v>181</v>
      </c>
      <c r="N57" s="146">
        <v>42382</v>
      </c>
      <c r="O57" s="39"/>
      <c r="P57" s="39" t="s">
        <v>46</v>
      </c>
      <c r="Q57" s="39" t="s">
        <v>22</v>
      </c>
    </row>
    <row r="58" spans="1:17" ht="42">
      <c r="A58" s="116">
        <v>44</v>
      </c>
      <c r="B58" s="22"/>
      <c r="C58" s="39" t="s">
        <v>153</v>
      </c>
      <c r="D58" s="39" t="s">
        <v>182</v>
      </c>
      <c r="E58" s="39" t="s">
        <v>210</v>
      </c>
      <c r="F58" s="22" t="s">
        <v>183</v>
      </c>
      <c r="G58" s="39">
        <v>3806</v>
      </c>
      <c r="H58" s="19"/>
      <c r="I58" s="19"/>
      <c r="J58" s="19"/>
      <c r="K58" s="41">
        <v>1</v>
      </c>
      <c r="L58" s="41"/>
      <c r="M58" s="41" t="s">
        <v>184</v>
      </c>
      <c r="N58" s="146">
        <v>42439</v>
      </c>
      <c r="O58" s="39"/>
      <c r="P58" s="39" t="s">
        <v>46</v>
      </c>
      <c r="Q58" s="39" t="s">
        <v>22</v>
      </c>
    </row>
    <row r="59" spans="1:17" ht="42">
      <c r="A59" s="116">
        <v>45</v>
      </c>
      <c r="B59" s="22"/>
      <c r="C59" s="39" t="s">
        <v>153</v>
      </c>
      <c r="D59" s="39" t="s">
        <v>185</v>
      </c>
      <c r="E59" s="39" t="s">
        <v>211</v>
      </c>
      <c r="F59" s="22" t="s">
        <v>186</v>
      </c>
      <c r="G59" s="39">
        <v>13</v>
      </c>
      <c r="H59" s="19"/>
      <c r="I59" s="19"/>
      <c r="J59" s="19"/>
      <c r="K59" s="41">
        <v>1956.37</v>
      </c>
      <c r="L59" s="41"/>
      <c r="M59" s="41" t="s">
        <v>187</v>
      </c>
      <c r="N59" s="146">
        <v>42500</v>
      </c>
      <c r="O59" s="39"/>
      <c r="P59" s="39" t="s">
        <v>46</v>
      </c>
      <c r="Q59" s="39" t="s">
        <v>22</v>
      </c>
    </row>
    <row r="60" spans="1:17" ht="42">
      <c r="A60" s="116">
        <v>46</v>
      </c>
      <c r="B60" s="22"/>
      <c r="C60" s="39" t="s">
        <v>153</v>
      </c>
      <c r="D60" s="39" t="s">
        <v>359</v>
      </c>
      <c r="E60" s="39" t="s">
        <v>360</v>
      </c>
      <c r="F60" s="22" t="s">
        <v>361</v>
      </c>
      <c r="G60" s="39">
        <v>1056</v>
      </c>
      <c r="H60" s="19"/>
      <c r="I60" s="19"/>
      <c r="J60" s="19"/>
      <c r="K60" s="41">
        <v>569289.6</v>
      </c>
      <c r="L60" s="41"/>
      <c r="M60" s="41" t="s">
        <v>362</v>
      </c>
      <c r="N60" s="146"/>
      <c r="O60" s="39"/>
      <c r="P60" s="39" t="s">
        <v>46</v>
      </c>
      <c r="Q60" s="39" t="s">
        <v>188</v>
      </c>
    </row>
    <row r="61" spans="1:17" ht="52.5">
      <c r="A61" s="116">
        <v>47</v>
      </c>
      <c r="B61" s="22"/>
      <c r="C61" s="39" t="s">
        <v>153</v>
      </c>
      <c r="D61" s="39" t="s">
        <v>363</v>
      </c>
      <c r="E61" s="39" t="s">
        <v>364</v>
      </c>
      <c r="F61" s="22" t="s">
        <v>365</v>
      </c>
      <c r="G61" s="39">
        <v>703</v>
      </c>
      <c r="H61" s="19"/>
      <c r="I61" s="19"/>
      <c r="J61" s="19"/>
      <c r="K61" s="41">
        <v>1</v>
      </c>
      <c r="L61" s="41"/>
      <c r="M61" s="41"/>
      <c r="N61" s="146"/>
      <c r="O61" s="39"/>
      <c r="P61" s="39" t="s">
        <v>46</v>
      </c>
      <c r="Q61" s="39" t="s">
        <v>188</v>
      </c>
    </row>
    <row r="62" spans="1:17" ht="42">
      <c r="A62" s="116">
        <v>48</v>
      </c>
      <c r="B62" s="22"/>
      <c r="C62" s="39" t="s">
        <v>153</v>
      </c>
      <c r="D62" s="39" t="s">
        <v>366</v>
      </c>
      <c r="E62" s="39" t="s">
        <v>367</v>
      </c>
      <c r="F62" s="22" t="s">
        <v>368</v>
      </c>
      <c r="G62" s="39">
        <v>4999</v>
      </c>
      <c r="H62" s="19"/>
      <c r="I62" s="19"/>
      <c r="J62" s="19"/>
      <c r="K62" s="41">
        <v>340781.83</v>
      </c>
      <c r="L62" s="41"/>
      <c r="M62" s="41"/>
      <c r="N62" s="146"/>
      <c r="O62" s="39"/>
      <c r="P62" s="39" t="s">
        <v>46</v>
      </c>
      <c r="Q62" s="39" t="s">
        <v>188</v>
      </c>
    </row>
    <row r="63" spans="1:17" ht="42">
      <c r="A63" s="116">
        <v>49</v>
      </c>
      <c r="B63" s="22"/>
      <c r="C63" s="39" t="s">
        <v>153</v>
      </c>
      <c r="D63" s="39" t="s">
        <v>366</v>
      </c>
      <c r="E63" s="39" t="s">
        <v>369</v>
      </c>
      <c r="F63" s="22" t="s">
        <v>370</v>
      </c>
      <c r="G63" s="39">
        <v>56057</v>
      </c>
      <c r="H63" s="19"/>
      <c r="I63" s="19"/>
      <c r="J63" s="19"/>
      <c r="K63" s="41">
        <v>13551219.18</v>
      </c>
      <c r="L63" s="41"/>
      <c r="M63" s="41"/>
      <c r="N63" s="146"/>
      <c r="O63" s="39"/>
      <c r="P63" s="39" t="s">
        <v>46</v>
      </c>
      <c r="Q63" s="39" t="s">
        <v>188</v>
      </c>
    </row>
    <row r="64" spans="1:17" s="40" customFormat="1" ht="53.5" customHeight="1">
      <c r="A64" s="116">
        <v>50</v>
      </c>
      <c r="B64" s="22"/>
      <c r="C64" s="39" t="s">
        <v>153</v>
      </c>
      <c r="D64" s="39" t="s">
        <v>371</v>
      </c>
      <c r="E64" s="39" t="s">
        <v>372</v>
      </c>
      <c r="F64" s="22" t="s">
        <v>163</v>
      </c>
      <c r="G64" s="39">
        <v>181</v>
      </c>
      <c r="H64" s="19"/>
      <c r="I64" s="19"/>
      <c r="J64" s="19"/>
      <c r="K64" s="41">
        <v>1</v>
      </c>
      <c r="L64" s="41"/>
      <c r="M64" s="41"/>
      <c r="N64" s="146"/>
      <c r="O64" s="39"/>
      <c r="P64" s="39" t="s">
        <v>46</v>
      </c>
      <c r="Q64" s="39" t="s">
        <v>22</v>
      </c>
    </row>
    <row r="65" spans="1:17" ht="42">
      <c r="A65" s="116">
        <v>51</v>
      </c>
      <c r="B65" s="22"/>
      <c r="C65" s="39" t="s">
        <v>153</v>
      </c>
      <c r="D65" s="39" t="s">
        <v>189</v>
      </c>
      <c r="E65" s="39" t="s">
        <v>212</v>
      </c>
      <c r="F65" s="22" t="s">
        <v>190</v>
      </c>
      <c r="G65" s="39">
        <v>731</v>
      </c>
      <c r="H65" s="19"/>
      <c r="I65" s="19"/>
      <c r="J65" s="19"/>
      <c r="K65" s="41">
        <v>463965.7</v>
      </c>
      <c r="L65" s="41"/>
      <c r="M65" s="41" t="s">
        <v>191</v>
      </c>
      <c r="N65" s="146">
        <v>42724</v>
      </c>
      <c r="O65" s="39"/>
      <c r="P65" s="39" t="s">
        <v>46</v>
      </c>
      <c r="Q65" s="39" t="s">
        <v>22</v>
      </c>
    </row>
    <row r="66" spans="1:17" ht="42">
      <c r="A66" s="116">
        <v>52</v>
      </c>
      <c r="B66" s="22"/>
      <c r="C66" s="39" t="s">
        <v>153</v>
      </c>
      <c r="D66" s="39" t="s">
        <v>189</v>
      </c>
      <c r="E66" s="39" t="s">
        <v>213</v>
      </c>
      <c r="F66" s="22" t="s">
        <v>192</v>
      </c>
      <c r="G66" s="39">
        <v>324</v>
      </c>
      <c r="H66" s="19"/>
      <c r="I66" s="19"/>
      <c r="J66" s="19"/>
      <c r="K66" s="41">
        <v>205642.8</v>
      </c>
      <c r="L66" s="41"/>
      <c r="M66" s="41" t="s">
        <v>193</v>
      </c>
      <c r="N66" s="146">
        <v>42724</v>
      </c>
      <c r="O66" s="39"/>
      <c r="P66" s="39" t="s">
        <v>46</v>
      </c>
      <c r="Q66" s="39" t="s">
        <v>22</v>
      </c>
    </row>
    <row r="67" spans="1:17" ht="42">
      <c r="A67" s="116">
        <v>53</v>
      </c>
      <c r="B67" s="22"/>
      <c r="C67" s="39" t="s">
        <v>153</v>
      </c>
      <c r="D67" s="39" t="s">
        <v>194</v>
      </c>
      <c r="E67" s="39" t="s">
        <v>214</v>
      </c>
      <c r="F67" s="22" t="s">
        <v>195</v>
      </c>
      <c r="G67" s="39">
        <v>20756</v>
      </c>
      <c r="H67" s="19"/>
      <c r="I67" s="19"/>
      <c r="J67" s="19"/>
      <c r="K67" s="41">
        <v>5541436.8799999999</v>
      </c>
      <c r="L67" s="41"/>
      <c r="M67" s="41" t="s">
        <v>196</v>
      </c>
      <c r="N67" s="146">
        <v>42628</v>
      </c>
      <c r="O67" s="39"/>
      <c r="P67" s="39" t="s">
        <v>46</v>
      </c>
      <c r="Q67" s="39" t="s">
        <v>22</v>
      </c>
    </row>
    <row r="68" spans="1:17" ht="42">
      <c r="A68" s="116">
        <v>54</v>
      </c>
      <c r="B68" s="22"/>
      <c r="C68" s="39" t="s">
        <v>153</v>
      </c>
      <c r="D68" s="39" t="s">
        <v>197</v>
      </c>
      <c r="E68" s="39" t="s">
        <v>215</v>
      </c>
      <c r="F68" s="22" t="s">
        <v>198</v>
      </c>
      <c r="G68" s="39">
        <v>1724</v>
      </c>
      <c r="H68" s="19"/>
      <c r="I68" s="19"/>
      <c r="J68" s="19"/>
      <c r="K68" s="41">
        <v>416759.76</v>
      </c>
      <c r="L68" s="41"/>
      <c r="M68" s="41" t="s">
        <v>199</v>
      </c>
      <c r="N68" s="146"/>
      <c r="O68" s="39"/>
      <c r="P68" s="39" t="s">
        <v>46</v>
      </c>
      <c r="Q68" s="39" t="s">
        <v>200</v>
      </c>
    </row>
    <row r="69" spans="1:17">
      <c r="K69" s="42">
        <f>SUM(K47:K68)</f>
        <v>23897246.900000002</v>
      </c>
    </row>
  </sheetData>
  <mergeCells count="7">
    <mergeCell ref="A43:C43"/>
    <mergeCell ref="A42:B42"/>
    <mergeCell ref="A45:Q45"/>
    <mergeCell ref="B39:Q39"/>
    <mergeCell ref="A1:Q1"/>
    <mergeCell ref="B4:Q4"/>
    <mergeCell ref="A3:Q3"/>
  </mergeCells>
  <pageMargins left="0.25" right="0.25" top="0.75" bottom="0.75" header="0.3" footer="0.3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>
      <pane ySplit="2" topLeftCell="A78" activePane="bottomLeft" state="frozen"/>
      <selection pane="bottomLeft" activeCell="C81" sqref="C81"/>
    </sheetView>
  </sheetViews>
  <sheetFormatPr defaultColWidth="9.1796875" defaultRowHeight="10.5"/>
  <cols>
    <col min="1" max="1" width="7.7265625" style="11" customWidth="1"/>
    <col min="2" max="2" width="9.1796875" style="47"/>
    <col min="3" max="3" width="30.26953125" style="34" customWidth="1"/>
    <col min="4" max="4" width="12.81640625" style="37" customWidth="1"/>
    <col min="5" max="5" width="11.7265625" style="37" customWidth="1"/>
    <col min="6" max="6" width="12.7265625" style="37" customWidth="1"/>
    <col min="7" max="7" width="13.1796875" style="11" customWidth="1"/>
    <col min="8" max="8" width="11.26953125" style="11" customWidth="1"/>
    <col min="9" max="9" width="20.26953125" style="11" customWidth="1"/>
    <col min="10" max="16384" width="9.1796875" style="11"/>
  </cols>
  <sheetData>
    <row r="1" spans="1:10" ht="33.75" customHeight="1">
      <c r="A1" s="179" t="str">
        <f>Содержание!A10</f>
        <v>Раздел 2 Движимое имущество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ht="87.75" customHeight="1">
      <c r="A2" s="120" t="s">
        <v>1</v>
      </c>
      <c r="B2" s="121" t="s">
        <v>26</v>
      </c>
      <c r="C2" s="122" t="s">
        <v>12</v>
      </c>
      <c r="D2" s="123" t="s">
        <v>5</v>
      </c>
      <c r="E2" s="123" t="s">
        <v>6</v>
      </c>
      <c r="F2" s="123" t="s">
        <v>7</v>
      </c>
      <c r="G2" s="120" t="s">
        <v>9</v>
      </c>
      <c r="H2" s="120" t="s">
        <v>13</v>
      </c>
      <c r="I2" s="120" t="s">
        <v>10</v>
      </c>
      <c r="J2" s="120" t="s">
        <v>14</v>
      </c>
    </row>
    <row r="3" spans="1:10" s="72" customFormat="1" ht="14.25" customHeight="1">
      <c r="A3" s="176" t="s">
        <v>46</v>
      </c>
      <c r="B3" s="177"/>
      <c r="C3" s="177"/>
      <c r="D3" s="177"/>
      <c r="E3" s="177"/>
      <c r="F3" s="177"/>
      <c r="G3" s="177"/>
      <c r="H3" s="177"/>
      <c r="I3" s="177"/>
      <c r="J3" s="178"/>
    </row>
    <row r="4" spans="1:10" s="72" customFormat="1" ht="21">
      <c r="A4" s="4">
        <f>IF(ISBLANK(B4),"",COUNTA($B$4:B4))</f>
        <v>1</v>
      </c>
      <c r="B4" s="23" t="s">
        <v>227</v>
      </c>
      <c r="C4" s="31" t="s">
        <v>146</v>
      </c>
      <c r="D4" s="73">
        <v>382000</v>
      </c>
      <c r="E4" s="16">
        <v>382000</v>
      </c>
      <c r="F4" s="17">
        <v>0</v>
      </c>
      <c r="G4" s="8">
        <v>39076</v>
      </c>
      <c r="H4" s="4"/>
      <c r="I4" s="4" t="s">
        <v>46</v>
      </c>
      <c r="J4" s="4" t="s">
        <v>22</v>
      </c>
    </row>
    <row r="5" spans="1:10" s="72" customFormat="1" ht="21">
      <c r="A5" s="4">
        <v>2</v>
      </c>
      <c r="B5" s="23" t="s">
        <v>228</v>
      </c>
      <c r="C5" s="31" t="s">
        <v>229</v>
      </c>
      <c r="D5" s="73">
        <v>98831.11</v>
      </c>
      <c r="E5" s="16">
        <v>98831.11</v>
      </c>
      <c r="F5" s="17">
        <f t="shared" ref="F5:F22" si="0">D5-E5</f>
        <v>0</v>
      </c>
      <c r="G5" s="8"/>
      <c r="H5" s="4"/>
      <c r="I5" s="4" t="s">
        <v>46</v>
      </c>
      <c r="J5" s="4" t="s">
        <v>22</v>
      </c>
    </row>
    <row r="6" spans="1:10" s="72" customFormat="1" ht="21">
      <c r="A6" s="4">
        <v>3</v>
      </c>
      <c r="B6" s="23" t="s">
        <v>231</v>
      </c>
      <c r="C6" s="31" t="s">
        <v>230</v>
      </c>
      <c r="D6" s="73">
        <v>295000</v>
      </c>
      <c r="E6" s="16">
        <v>42142.8</v>
      </c>
      <c r="F6" s="17">
        <f t="shared" si="0"/>
        <v>252857.2</v>
      </c>
      <c r="G6" s="8"/>
      <c r="H6" s="4"/>
      <c r="I6" s="4" t="s">
        <v>46</v>
      </c>
      <c r="J6" s="4" t="s">
        <v>22</v>
      </c>
    </row>
    <row r="7" spans="1:10" s="72" customFormat="1" ht="21">
      <c r="A7" s="4">
        <v>4</v>
      </c>
      <c r="B7" s="23" t="s">
        <v>232</v>
      </c>
      <c r="C7" s="31" t="s">
        <v>233</v>
      </c>
      <c r="D7" s="73">
        <v>123298.4</v>
      </c>
      <c r="E7" s="16">
        <v>123298.4</v>
      </c>
      <c r="F7" s="17">
        <f t="shared" si="0"/>
        <v>0</v>
      </c>
      <c r="G7" s="8"/>
      <c r="H7" s="4"/>
      <c r="I7" s="4" t="s">
        <v>46</v>
      </c>
      <c r="J7" s="4" t="s">
        <v>22</v>
      </c>
    </row>
    <row r="8" spans="1:10" s="72" customFormat="1" ht="21">
      <c r="A8" s="4">
        <v>5</v>
      </c>
      <c r="B8" s="23" t="s">
        <v>234</v>
      </c>
      <c r="C8" s="31" t="s">
        <v>235</v>
      </c>
      <c r="D8" s="73">
        <v>6870</v>
      </c>
      <c r="E8" s="16">
        <v>6870</v>
      </c>
      <c r="F8" s="17">
        <f t="shared" si="0"/>
        <v>0</v>
      </c>
      <c r="G8" s="8"/>
      <c r="H8" s="4"/>
      <c r="I8" s="4" t="s">
        <v>46</v>
      </c>
      <c r="J8" s="4" t="s">
        <v>22</v>
      </c>
    </row>
    <row r="9" spans="1:10" s="72" customFormat="1" ht="21">
      <c r="A9" s="4">
        <v>6</v>
      </c>
      <c r="B9" s="23" t="s">
        <v>236</v>
      </c>
      <c r="C9" s="31" t="s">
        <v>237</v>
      </c>
      <c r="D9" s="73">
        <v>168210</v>
      </c>
      <c r="E9" s="16">
        <v>168210</v>
      </c>
      <c r="F9" s="17">
        <f t="shared" si="0"/>
        <v>0</v>
      </c>
      <c r="G9" s="8"/>
      <c r="H9" s="4"/>
      <c r="I9" s="4" t="s">
        <v>46</v>
      </c>
      <c r="J9" s="4" t="s">
        <v>22</v>
      </c>
    </row>
    <row r="10" spans="1:10" s="72" customFormat="1" ht="21">
      <c r="A10" s="4">
        <v>7</v>
      </c>
      <c r="B10" s="23" t="s">
        <v>238</v>
      </c>
      <c r="C10" s="31" t="s">
        <v>239</v>
      </c>
      <c r="D10" s="73">
        <v>33264</v>
      </c>
      <c r="E10" s="16">
        <v>33264</v>
      </c>
      <c r="F10" s="17">
        <f t="shared" si="0"/>
        <v>0</v>
      </c>
      <c r="G10" s="8"/>
      <c r="H10" s="4"/>
      <c r="I10" s="4" t="s">
        <v>46</v>
      </c>
      <c r="J10" s="4" t="s">
        <v>22</v>
      </c>
    </row>
    <row r="11" spans="1:10" s="72" customFormat="1" ht="21">
      <c r="A11" s="4">
        <v>8</v>
      </c>
      <c r="B11" s="23" t="s">
        <v>240</v>
      </c>
      <c r="C11" s="31" t="s">
        <v>241</v>
      </c>
      <c r="D11" s="73">
        <v>4785</v>
      </c>
      <c r="E11" s="16">
        <v>4785</v>
      </c>
      <c r="F11" s="17">
        <f t="shared" si="0"/>
        <v>0</v>
      </c>
      <c r="G11" s="8"/>
      <c r="H11" s="4"/>
      <c r="I11" s="4" t="s">
        <v>46</v>
      </c>
      <c r="J11" s="4" t="s">
        <v>22</v>
      </c>
    </row>
    <row r="12" spans="1:10" s="72" customFormat="1" ht="21">
      <c r="A12" s="4">
        <v>9</v>
      </c>
      <c r="B12" s="23" t="s">
        <v>242</v>
      </c>
      <c r="C12" s="31" t="s">
        <v>243</v>
      </c>
      <c r="D12" s="73">
        <v>783000</v>
      </c>
      <c r="E12" s="16">
        <v>205071.46</v>
      </c>
      <c r="F12" s="17">
        <f t="shared" si="0"/>
        <v>577928.54</v>
      </c>
      <c r="G12" s="8"/>
      <c r="H12" s="4"/>
      <c r="I12" s="4" t="s">
        <v>46</v>
      </c>
      <c r="J12" s="4" t="s">
        <v>22</v>
      </c>
    </row>
    <row r="13" spans="1:10" s="72" customFormat="1" ht="21">
      <c r="A13" s="4">
        <v>10</v>
      </c>
      <c r="B13" s="23" t="s">
        <v>244</v>
      </c>
      <c r="C13" s="31" t="s">
        <v>245</v>
      </c>
      <c r="D13" s="73">
        <v>24000</v>
      </c>
      <c r="E13" s="16">
        <v>24000</v>
      </c>
      <c r="F13" s="17">
        <f t="shared" si="0"/>
        <v>0</v>
      </c>
      <c r="G13" s="8"/>
      <c r="H13" s="4"/>
      <c r="I13" s="4" t="s">
        <v>46</v>
      </c>
      <c r="J13" s="4" t="s">
        <v>22</v>
      </c>
    </row>
    <row r="14" spans="1:10" s="72" customFormat="1" ht="21">
      <c r="A14" s="4">
        <v>11</v>
      </c>
      <c r="B14" s="23" t="s">
        <v>246</v>
      </c>
      <c r="C14" s="31" t="s">
        <v>247</v>
      </c>
      <c r="D14" s="73">
        <v>9000</v>
      </c>
      <c r="E14" s="16">
        <v>9000</v>
      </c>
      <c r="F14" s="17">
        <f t="shared" si="0"/>
        <v>0</v>
      </c>
      <c r="G14" s="8"/>
      <c r="H14" s="4"/>
      <c r="I14" s="4" t="s">
        <v>46</v>
      </c>
      <c r="J14" s="4" t="s">
        <v>22</v>
      </c>
    </row>
    <row r="15" spans="1:10" s="72" customFormat="1" ht="21">
      <c r="A15" s="4">
        <v>12</v>
      </c>
      <c r="B15" s="23" t="s">
        <v>248</v>
      </c>
      <c r="C15" s="31" t="s">
        <v>249</v>
      </c>
      <c r="D15" s="73">
        <v>38000</v>
      </c>
      <c r="E15" s="16">
        <v>38000</v>
      </c>
      <c r="F15" s="17">
        <f t="shared" si="0"/>
        <v>0</v>
      </c>
      <c r="G15" s="8"/>
      <c r="H15" s="4"/>
      <c r="I15" s="4" t="s">
        <v>46</v>
      </c>
      <c r="J15" s="4" t="s">
        <v>22</v>
      </c>
    </row>
    <row r="16" spans="1:10" s="72" customFormat="1" ht="21">
      <c r="A16" s="4">
        <v>13</v>
      </c>
      <c r="B16" s="23" t="s">
        <v>250</v>
      </c>
      <c r="C16" s="31" t="s">
        <v>251</v>
      </c>
      <c r="D16" s="73">
        <v>56800</v>
      </c>
      <c r="E16" s="16">
        <v>18933.36</v>
      </c>
      <c r="F16" s="17">
        <f t="shared" si="0"/>
        <v>37866.639999999999</v>
      </c>
      <c r="G16" s="8"/>
      <c r="H16" s="4"/>
      <c r="I16" s="4" t="s">
        <v>46</v>
      </c>
      <c r="J16" s="4" t="s">
        <v>22</v>
      </c>
    </row>
    <row r="17" spans="1:10" s="72" customFormat="1" ht="21">
      <c r="A17" s="4">
        <v>14</v>
      </c>
      <c r="B17" s="23" t="s">
        <v>252</v>
      </c>
      <c r="C17" s="31" t="s">
        <v>253</v>
      </c>
      <c r="D17" s="73">
        <v>19923</v>
      </c>
      <c r="E17" s="16">
        <v>19923</v>
      </c>
      <c r="F17" s="17">
        <f t="shared" si="0"/>
        <v>0</v>
      </c>
      <c r="G17" s="8"/>
      <c r="H17" s="4"/>
      <c r="I17" s="4" t="s">
        <v>46</v>
      </c>
      <c r="J17" s="4" t="s">
        <v>22</v>
      </c>
    </row>
    <row r="18" spans="1:10" s="72" customFormat="1" ht="21">
      <c r="A18" s="4">
        <v>15</v>
      </c>
      <c r="B18" s="23" t="s">
        <v>254</v>
      </c>
      <c r="C18" s="31" t="s">
        <v>253</v>
      </c>
      <c r="D18" s="73">
        <v>19890</v>
      </c>
      <c r="E18" s="16">
        <v>19890</v>
      </c>
      <c r="F18" s="17">
        <f t="shared" si="0"/>
        <v>0</v>
      </c>
      <c r="G18" s="8"/>
      <c r="H18" s="4"/>
      <c r="I18" s="4" t="s">
        <v>46</v>
      </c>
      <c r="J18" s="4" t="s">
        <v>22</v>
      </c>
    </row>
    <row r="19" spans="1:10" s="72" customFormat="1" ht="21">
      <c r="A19" s="4">
        <v>16</v>
      </c>
      <c r="B19" s="23" t="s">
        <v>255</v>
      </c>
      <c r="C19" s="31" t="s">
        <v>256</v>
      </c>
      <c r="D19" s="73">
        <v>31581.9</v>
      </c>
      <c r="E19" s="16">
        <v>31581.9</v>
      </c>
      <c r="F19" s="17">
        <f t="shared" si="0"/>
        <v>0</v>
      </c>
      <c r="G19" s="8"/>
      <c r="H19" s="4"/>
      <c r="I19" s="4" t="s">
        <v>46</v>
      </c>
      <c r="J19" s="4" t="s">
        <v>22</v>
      </c>
    </row>
    <row r="20" spans="1:10" s="72" customFormat="1" ht="21">
      <c r="A20" s="4">
        <v>17</v>
      </c>
      <c r="B20" s="23" t="s">
        <v>257</v>
      </c>
      <c r="C20" s="31" t="s">
        <v>258</v>
      </c>
      <c r="D20" s="73">
        <v>17185.599999999999</v>
      </c>
      <c r="E20" s="16">
        <v>17185.599999999999</v>
      </c>
      <c r="F20" s="17">
        <f t="shared" si="0"/>
        <v>0</v>
      </c>
      <c r="G20" s="8"/>
      <c r="H20" s="4"/>
      <c r="I20" s="4" t="s">
        <v>46</v>
      </c>
      <c r="J20" s="4" t="s">
        <v>22</v>
      </c>
    </row>
    <row r="21" spans="1:10" s="72" customFormat="1" ht="21">
      <c r="A21" s="4">
        <v>18</v>
      </c>
      <c r="B21" s="23" t="s">
        <v>259</v>
      </c>
      <c r="C21" s="31" t="s">
        <v>260</v>
      </c>
      <c r="D21" s="73">
        <v>14779.8</v>
      </c>
      <c r="E21" s="16">
        <v>14779.8</v>
      </c>
      <c r="F21" s="17">
        <f t="shared" si="0"/>
        <v>0</v>
      </c>
      <c r="G21" s="8"/>
      <c r="H21" s="4"/>
      <c r="I21" s="4" t="s">
        <v>46</v>
      </c>
      <c r="J21" s="4" t="s">
        <v>22</v>
      </c>
    </row>
    <row r="22" spans="1:10" s="72" customFormat="1" ht="21">
      <c r="A22" s="4">
        <v>19</v>
      </c>
      <c r="B22" s="23" t="s">
        <v>261</v>
      </c>
      <c r="C22" s="31" t="s">
        <v>262</v>
      </c>
      <c r="D22" s="73">
        <v>14779.8</v>
      </c>
      <c r="E22" s="16">
        <v>14779.8</v>
      </c>
      <c r="F22" s="17">
        <f t="shared" si="0"/>
        <v>0</v>
      </c>
      <c r="G22" s="8"/>
      <c r="H22" s="4"/>
      <c r="I22" s="4" t="s">
        <v>46</v>
      </c>
      <c r="J22" s="4" t="s">
        <v>22</v>
      </c>
    </row>
    <row r="23" spans="1:10" s="72" customFormat="1" ht="21">
      <c r="A23" s="4">
        <v>20</v>
      </c>
      <c r="B23" s="23" t="s">
        <v>263</v>
      </c>
      <c r="C23" s="31" t="s">
        <v>264</v>
      </c>
      <c r="D23" s="73">
        <v>28676</v>
      </c>
      <c r="E23" s="16">
        <v>28676</v>
      </c>
      <c r="F23" s="17">
        <f t="shared" ref="F23:F81" si="1">D23-E23</f>
        <v>0</v>
      </c>
      <c r="G23" s="8"/>
      <c r="H23" s="4"/>
      <c r="I23" s="4" t="s">
        <v>46</v>
      </c>
      <c r="J23" s="4" t="s">
        <v>22</v>
      </c>
    </row>
    <row r="24" spans="1:10" s="72" customFormat="1" ht="21">
      <c r="A24" s="4">
        <v>21</v>
      </c>
      <c r="B24" s="23" t="s">
        <v>265</v>
      </c>
      <c r="C24" s="31" t="s">
        <v>266</v>
      </c>
      <c r="D24" s="73">
        <v>3900</v>
      </c>
      <c r="E24" s="16">
        <v>3900</v>
      </c>
      <c r="F24" s="17">
        <f t="shared" si="1"/>
        <v>0</v>
      </c>
      <c r="G24" s="8"/>
      <c r="H24" s="4"/>
      <c r="I24" s="4" t="s">
        <v>46</v>
      </c>
      <c r="J24" s="4" t="s">
        <v>22</v>
      </c>
    </row>
    <row r="25" spans="1:10" s="72" customFormat="1" ht="21">
      <c r="A25" s="4">
        <v>22</v>
      </c>
      <c r="B25" s="23" t="s">
        <v>267</v>
      </c>
      <c r="C25" s="31" t="s">
        <v>268</v>
      </c>
      <c r="D25" s="73">
        <v>2867</v>
      </c>
      <c r="E25" s="16">
        <v>2867</v>
      </c>
      <c r="F25" s="17">
        <f t="shared" si="1"/>
        <v>0</v>
      </c>
      <c r="G25" s="8"/>
      <c r="H25" s="4"/>
      <c r="I25" s="4" t="s">
        <v>46</v>
      </c>
      <c r="J25" s="4" t="s">
        <v>22</v>
      </c>
    </row>
    <row r="26" spans="1:10" s="72" customFormat="1" ht="21">
      <c r="A26" s="4">
        <v>23</v>
      </c>
      <c r="B26" s="23" t="s">
        <v>269</v>
      </c>
      <c r="C26" s="31" t="s">
        <v>270</v>
      </c>
      <c r="D26" s="73">
        <v>14800</v>
      </c>
      <c r="E26" s="16">
        <v>14800</v>
      </c>
      <c r="F26" s="17">
        <f t="shared" si="1"/>
        <v>0</v>
      </c>
      <c r="G26" s="8"/>
      <c r="H26" s="4"/>
      <c r="I26" s="4" t="s">
        <v>46</v>
      </c>
      <c r="J26" s="4" t="s">
        <v>22</v>
      </c>
    </row>
    <row r="27" spans="1:10" s="72" customFormat="1" ht="21">
      <c r="A27" s="4">
        <v>24</v>
      </c>
      <c r="B27" s="23" t="s">
        <v>271</v>
      </c>
      <c r="C27" s="31" t="s">
        <v>272</v>
      </c>
      <c r="D27" s="73">
        <v>974105</v>
      </c>
      <c r="E27" s="16">
        <v>974105</v>
      </c>
      <c r="F27" s="17">
        <f t="shared" si="1"/>
        <v>0</v>
      </c>
      <c r="G27" s="8"/>
      <c r="H27" s="4"/>
      <c r="I27" s="4" t="s">
        <v>46</v>
      </c>
      <c r="J27" s="4" t="s">
        <v>22</v>
      </c>
    </row>
    <row r="28" spans="1:10" s="72" customFormat="1" ht="21">
      <c r="A28" s="4">
        <v>25</v>
      </c>
      <c r="B28" s="23" t="s">
        <v>273</v>
      </c>
      <c r="C28" s="31" t="s">
        <v>274</v>
      </c>
      <c r="D28" s="73">
        <v>7410</v>
      </c>
      <c r="E28" s="16">
        <v>7410</v>
      </c>
      <c r="F28" s="17">
        <f t="shared" si="1"/>
        <v>0</v>
      </c>
      <c r="G28" s="8"/>
      <c r="H28" s="4"/>
      <c r="I28" s="4" t="s">
        <v>46</v>
      </c>
      <c r="J28" s="4" t="s">
        <v>22</v>
      </c>
    </row>
    <row r="29" spans="1:10" s="72" customFormat="1" ht="21">
      <c r="A29" s="4">
        <v>26</v>
      </c>
      <c r="B29" s="23" t="s">
        <v>275</v>
      </c>
      <c r="C29" s="31" t="s">
        <v>276</v>
      </c>
      <c r="D29" s="73">
        <v>12300</v>
      </c>
      <c r="E29" s="16">
        <v>12300</v>
      </c>
      <c r="F29" s="17">
        <f t="shared" si="1"/>
        <v>0</v>
      </c>
      <c r="G29" s="8"/>
      <c r="H29" s="4"/>
      <c r="I29" s="4" t="s">
        <v>46</v>
      </c>
      <c r="J29" s="4" t="s">
        <v>22</v>
      </c>
    </row>
    <row r="30" spans="1:10" s="72" customFormat="1" ht="21">
      <c r="A30" s="4">
        <v>27</v>
      </c>
      <c r="B30" s="23" t="s">
        <v>278</v>
      </c>
      <c r="C30" s="31" t="s">
        <v>277</v>
      </c>
      <c r="D30" s="73">
        <v>19072.8</v>
      </c>
      <c r="E30" s="16">
        <v>19072.8</v>
      </c>
      <c r="F30" s="17">
        <f t="shared" si="1"/>
        <v>0</v>
      </c>
      <c r="G30" s="8"/>
      <c r="H30" s="4"/>
      <c r="I30" s="4" t="s">
        <v>46</v>
      </c>
      <c r="J30" s="4" t="s">
        <v>22</v>
      </c>
    </row>
    <row r="31" spans="1:10" s="72" customFormat="1" ht="21">
      <c r="A31" s="4">
        <v>28</v>
      </c>
      <c r="B31" s="23" t="s">
        <v>279</v>
      </c>
      <c r="C31" s="31" t="s">
        <v>280</v>
      </c>
      <c r="D31" s="73">
        <v>23716</v>
      </c>
      <c r="E31" s="16">
        <v>23716</v>
      </c>
      <c r="F31" s="17">
        <f t="shared" si="1"/>
        <v>0</v>
      </c>
      <c r="G31" s="8"/>
      <c r="H31" s="4"/>
      <c r="I31" s="4" t="s">
        <v>46</v>
      </c>
      <c r="J31" s="4" t="s">
        <v>22</v>
      </c>
    </row>
    <row r="32" spans="1:10" s="72" customFormat="1" ht="21">
      <c r="A32" s="4">
        <v>29</v>
      </c>
      <c r="B32" s="23" t="s">
        <v>281</v>
      </c>
      <c r="C32" s="31" t="s">
        <v>282</v>
      </c>
      <c r="D32" s="73">
        <v>22000</v>
      </c>
      <c r="E32" s="16">
        <v>22000</v>
      </c>
      <c r="F32" s="17">
        <f t="shared" si="1"/>
        <v>0</v>
      </c>
      <c r="G32" s="8"/>
      <c r="H32" s="4"/>
      <c r="I32" s="4" t="s">
        <v>46</v>
      </c>
      <c r="J32" s="4" t="s">
        <v>22</v>
      </c>
    </row>
    <row r="33" spans="1:10" s="72" customFormat="1" ht="21">
      <c r="A33" s="4">
        <v>30</v>
      </c>
      <c r="B33" s="23" t="s">
        <v>283</v>
      </c>
      <c r="C33" s="31" t="s">
        <v>284</v>
      </c>
      <c r="D33" s="73">
        <v>3500</v>
      </c>
      <c r="E33" s="16">
        <v>3500</v>
      </c>
      <c r="F33" s="17">
        <f t="shared" si="1"/>
        <v>0</v>
      </c>
      <c r="G33" s="8"/>
      <c r="H33" s="4"/>
      <c r="I33" s="4" t="s">
        <v>46</v>
      </c>
      <c r="J33" s="4" t="s">
        <v>22</v>
      </c>
    </row>
    <row r="34" spans="1:10" s="72" customFormat="1" ht="21">
      <c r="A34" s="4">
        <v>31</v>
      </c>
      <c r="B34" s="23" t="s">
        <v>285</v>
      </c>
      <c r="C34" s="31" t="s">
        <v>284</v>
      </c>
      <c r="D34" s="73">
        <v>3500</v>
      </c>
      <c r="E34" s="16">
        <v>3500</v>
      </c>
      <c r="F34" s="17">
        <f t="shared" si="1"/>
        <v>0</v>
      </c>
      <c r="G34" s="8"/>
      <c r="H34" s="4"/>
      <c r="I34" s="4" t="s">
        <v>46</v>
      </c>
      <c r="J34" s="4" t="s">
        <v>22</v>
      </c>
    </row>
    <row r="35" spans="1:10" s="72" customFormat="1" ht="21">
      <c r="A35" s="4">
        <v>32</v>
      </c>
      <c r="B35" s="23" t="s">
        <v>286</v>
      </c>
      <c r="C35" s="31" t="s">
        <v>287</v>
      </c>
      <c r="D35" s="73">
        <v>4000</v>
      </c>
      <c r="E35" s="16">
        <v>4000</v>
      </c>
      <c r="F35" s="17">
        <f t="shared" si="1"/>
        <v>0</v>
      </c>
      <c r="G35" s="8"/>
      <c r="H35" s="4"/>
      <c r="I35" s="4" t="s">
        <v>46</v>
      </c>
      <c r="J35" s="4" t="s">
        <v>22</v>
      </c>
    </row>
    <row r="36" spans="1:10" s="72" customFormat="1" ht="21">
      <c r="A36" s="4">
        <v>33</v>
      </c>
      <c r="B36" s="23" t="s">
        <v>288</v>
      </c>
      <c r="C36" s="31" t="s">
        <v>289</v>
      </c>
      <c r="D36" s="73">
        <v>4600</v>
      </c>
      <c r="E36" s="16">
        <v>4600</v>
      </c>
      <c r="F36" s="17">
        <f t="shared" si="1"/>
        <v>0</v>
      </c>
      <c r="G36" s="8"/>
      <c r="H36" s="4"/>
      <c r="I36" s="4" t="s">
        <v>46</v>
      </c>
      <c r="J36" s="4" t="s">
        <v>22</v>
      </c>
    </row>
    <row r="37" spans="1:10" s="72" customFormat="1" ht="21">
      <c r="A37" s="4">
        <v>34</v>
      </c>
      <c r="B37" s="23" t="s">
        <v>290</v>
      </c>
      <c r="C37" s="31" t="s">
        <v>289</v>
      </c>
      <c r="D37" s="73">
        <v>5365</v>
      </c>
      <c r="E37" s="16">
        <v>5365</v>
      </c>
      <c r="F37" s="17">
        <f t="shared" si="1"/>
        <v>0</v>
      </c>
      <c r="G37" s="8"/>
      <c r="H37" s="4"/>
      <c r="I37" s="4" t="s">
        <v>46</v>
      </c>
      <c r="J37" s="4" t="s">
        <v>22</v>
      </c>
    </row>
    <row r="38" spans="1:10" s="72" customFormat="1" ht="21">
      <c r="A38" s="4">
        <v>35</v>
      </c>
      <c r="B38" s="23" t="s">
        <v>292</v>
      </c>
      <c r="C38" s="31" t="s">
        <v>291</v>
      </c>
      <c r="D38" s="73">
        <v>5990</v>
      </c>
      <c r="E38" s="16">
        <v>5990</v>
      </c>
      <c r="F38" s="17">
        <f t="shared" si="1"/>
        <v>0</v>
      </c>
      <c r="G38" s="8"/>
      <c r="H38" s="4"/>
      <c r="I38" s="4" t="s">
        <v>46</v>
      </c>
      <c r="J38" s="4" t="s">
        <v>22</v>
      </c>
    </row>
    <row r="39" spans="1:10" s="72" customFormat="1" ht="21">
      <c r="A39" s="4">
        <v>36</v>
      </c>
      <c r="B39" s="23" t="s">
        <v>293</v>
      </c>
      <c r="C39" s="31" t="s">
        <v>294</v>
      </c>
      <c r="D39" s="73">
        <v>11222</v>
      </c>
      <c r="E39" s="16">
        <v>11222</v>
      </c>
      <c r="F39" s="17">
        <f t="shared" si="1"/>
        <v>0</v>
      </c>
      <c r="G39" s="8"/>
      <c r="H39" s="4"/>
      <c r="I39" s="4" t="s">
        <v>46</v>
      </c>
      <c r="J39" s="4" t="s">
        <v>22</v>
      </c>
    </row>
    <row r="40" spans="1:10" s="72" customFormat="1" ht="21">
      <c r="A40" s="4">
        <v>37</v>
      </c>
      <c r="B40" s="23" t="s">
        <v>295</v>
      </c>
      <c r="C40" s="31" t="s">
        <v>296</v>
      </c>
      <c r="D40" s="73">
        <v>1500</v>
      </c>
      <c r="E40" s="16">
        <v>1500</v>
      </c>
      <c r="F40" s="17">
        <f t="shared" si="1"/>
        <v>0</v>
      </c>
      <c r="G40" s="8"/>
      <c r="H40" s="4"/>
      <c r="I40" s="4" t="s">
        <v>46</v>
      </c>
      <c r="J40" s="4" t="s">
        <v>22</v>
      </c>
    </row>
    <row r="41" spans="1:10" s="72" customFormat="1" ht="21">
      <c r="A41" s="4">
        <v>38</v>
      </c>
      <c r="B41" s="23" t="s">
        <v>297</v>
      </c>
      <c r="C41" s="31" t="s">
        <v>296</v>
      </c>
      <c r="D41" s="73">
        <v>1500</v>
      </c>
      <c r="E41" s="16">
        <v>1500</v>
      </c>
      <c r="F41" s="17">
        <f t="shared" si="1"/>
        <v>0</v>
      </c>
      <c r="G41" s="8"/>
      <c r="H41" s="4"/>
      <c r="I41" s="4" t="s">
        <v>46</v>
      </c>
      <c r="J41" s="4" t="s">
        <v>22</v>
      </c>
    </row>
    <row r="42" spans="1:10" s="72" customFormat="1" ht="21">
      <c r="A42" s="4">
        <v>39</v>
      </c>
      <c r="B42" s="23" t="s">
        <v>298</v>
      </c>
      <c r="C42" s="31" t="s">
        <v>296</v>
      </c>
      <c r="D42" s="73">
        <v>1500</v>
      </c>
      <c r="E42" s="16">
        <v>1500</v>
      </c>
      <c r="F42" s="17">
        <f t="shared" si="1"/>
        <v>0</v>
      </c>
      <c r="G42" s="8"/>
      <c r="H42" s="4"/>
      <c r="I42" s="4" t="s">
        <v>46</v>
      </c>
      <c r="J42" s="4" t="s">
        <v>22</v>
      </c>
    </row>
    <row r="43" spans="1:10" s="72" customFormat="1" ht="21">
      <c r="A43" s="4">
        <v>40</v>
      </c>
      <c r="B43" s="23" t="s">
        <v>299</v>
      </c>
      <c r="C43" s="31" t="s">
        <v>296</v>
      </c>
      <c r="D43" s="73">
        <v>1500</v>
      </c>
      <c r="E43" s="16">
        <v>1500</v>
      </c>
      <c r="F43" s="17">
        <f t="shared" si="1"/>
        <v>0</v>
      </c>
      <c r="G43" s="8"/>
      <c r="H43" s="4"/>
      <c r="I43" s="4" t="s">
        <v>46</v>
      </c>
      <c r="J43" s="4" t="s">
        <v>22</v>
      </c>
    </row>
    <row r="44" spans="1:10" s="72" customFormat="1" ht="21">
      <c r="A44" s="4">
        <v>41</v>
      </c>
      <c r="B44" s="23" t="s">
        <v>300</v>
      </c>
      <c r="C44" s="31" t="s">
        <v>296</v>
      </c>
      <c r="D44" s="73">
        <v>1500</v>
      </c>
      <c r="E44" s="16">
        <v>1500</v>
      </c>
      <c r="F44" s="17">
        <f t="shared" si="1"/>
        <v>0</v>
      </c>
      <c r="G44" s="8"/>
      <c r="H44" s="4"/>
      <c r="I44" s="4" t="s">
        <v>46</v>
      </c>
      <c r="J44" s="4" t="s">
        <v>22</v>
      </c>
    </row>
    <row r="45" spans="1:10" s="72" customFormat="1" ht="21">
      <c r="A45" s="4">
        <v>42</v>
      </c>
      <c r="B45" s="23" t="s">
        <v>301</v>
      </c>
      <c r="C45" s="31" t="s">
        <v>296</v>
      </c>
      <c r="D45" s="73">
        <v>1500</v>
      </c>
      <c r="E45" s="16">
        <v>1500</v>
      </c>
      <c r="F45" s="17">
        <f t="shared" si="1"/>
        <v>0</v>
      </c>
      <c r="G45" s="8"/>
      <c r="H45" s="4"/>
      <c r="I45" s="4" t="s">
        <v>46</v>
      </c>
      <c r="J45" s="4" t="s">
        <v>22</v>
      </c>
    </row>
    <row r="46" spans="1:10" s="72" customFormat="1" ht="21">
      <c r="A46" s="4">
        <v>43</v>
      </c>
      <c r="B46" s="23" t="s">
        <v>302</v>
      </c>
      <c r="C46" s="31" t="s">
        <v>303</v>
      </c>
      <c r="D46" s="73">
        <v>18653.490000000002</v>
      </c>
      <c r="E46" s="16">
        <v>18653.490000000002</v>
      </c>
      <c r="F46" s="17">
        <f t="shared" si="1"/>
        <v>0</v>
      </c>
      <c r="G46" s="8"/>
      <c r="H46" s="4"/>
      <c r="I46" s="4" t="s">
        <v>46</v>
      </c>
      <c r="J46" s="4" t="s">
        <v>22</v>
      </c>
    </row>
    <row r="47" spans="1:10" s="72" customFormat="1" ht="21">
      <c r="A47" s="4">
        <v>44</v>
      </c>
      <c r="B47" s="23" t="s">
        <v>304</v>
      </c>
      <c r="C47" s="31" t="s">
        <v>305</v>
      </c>
      <c r="D47" s="73">
        <v>4998</v>
      </c>
      <c r="E47" s="16">
        <v>4998</v>
      </c>
      <c r="F47" s="17">
        <f t="shared" si="1"/>
        <v>0</v>
      </c>
      <c r="G47" s="8"/>
      <c r="H47" s="4"/>
      <c r="I47" s="4" t="s">
        <v>46</v>
      </c>
      <c r="J47" s="4" t="s">
        <v>22</v>
      </c>
    </row>
    <row r="48" spans="1:10" s="72" customFormat="1" ht="21">
      <c r="A48" s="4">
        <v>45</v>
      </c>
      <c r="B48" s="23" t="s">
        <v>306</v>
      </c>
      <c r="C48" s="31" t="s">
        <v>307</v>
      </c>
      <c r="D48" s="73">
        <v>11000</v>
      </c>
      <c r="E48" s="16">
        <v>11000</v>
      </c>
      <c r="F48" s="17">
        <f t="shared" si="1"/>
        <v>0</v>
      </c>
      <c r="G48" s="8"/>
      <c r="H48" s="4"/>
      <c r="I48" s="4" t="s">
        <v>46</v>
      </c>
      <c r="J48" s="4" t="s">
        <v>22</v>
      </c>
    </row>
    <row r="49" spans="1:10" s="72" customFormat="1" ht="21">
      <c r="A49" s="4">
        <v>46</v>
      </c>
      <c r="B49" s="23" t="s">
        <v>308</v>
      </c>
      <c r="C49" s="31" t="s">
        <v>309</v>
      </c>
      <c r="D49" s="73">
        <v>14305.5</v>
      </c>
      <c r="E49" s="16">
        <v>14305.5</v>
      </c>
      <c r="F49" s="17">
        <f t="shared" si="1"/>
        <v>0</v>
      </c>
      <c r="G49" s="8"/>
      <c r="H49" s="4"/>
      <c r="I49" s="4" t="s">
        <v>46</v>
      </c>
      <c r="J49" s="4" t="s">
        <v>22</v>
      </c>
    </row>
    <row r="50" spans="1:10" s="72" customFormat="1" ht="21">
      <c r="A50" s="4">
        <v>47</v>
      </c>
      <c r="B50" s="23" t="s">
        <v>310</v>
      </c>
      <c r="C50" s="31" t="s">
        <v>311</v>
      </c>
      <c r="D50" s="73">
        <v>7900</v>
      </c>
      <c r="E50" s="16">
        <v>7900</v>
      </c>
      <c r="F50" s="17">
        <f t="shared" si="1"/>
        <v>0</v>
      </c>
      <c r="G50" s="8"/>
      <c r="H50" s="4"/>
      <c r="I50" s="4" t="s">
        <v>46</v>
      </c>
      <c r="J50" s="4" t="s">
        <v>22</v>
      </c>
    </row>
    <row r="51" spans="1:10" s="72" customFormat="1" ht="21">
      <c r="A51" s="4">
        <v>48</v>
      </c>
      <c r="B51" s="23" t="s">
        <v>312</v>
      </c>
      <c r="C51" s="31" t="s">
        <v>313</v>
      </c>
      <c r="D51" s="73">
        <v>7544.52</v>
      </c>
      <c r="E51" s="16">
        <v>7544.52</v>
      </c>
      <c r="F51" s="17">
        <f t="shared" si="1"/>
        <v>0</v>
      </c>
      <c r="G51" s="8"/>
      <c r="H51" s="4"/>
      <c r="I51" s="4" t="s">
        <v>46</v>
      </c>
      <c r="J51" s="4" t="s">
        <v>22</v>
      </c>
    </row>
    <row r="52" spans="1:10" s="72" customFormat="1" ht="21">
      <c r="A52" s="4">
        <v>49</v>
      </c>
      <c r="B52" s="23" t="s">
        <v>314</v>
      </c>
      <c r="C52" s="31" t="s">
        <v>313</v>
      </c>
      <c r="D52" s="73">
        <v>3309.9</v>
      </c>
      <c r="E52" s="16">
        <v>3309.9</v>
      </c>
      <c r="F52" s="17">
        <f t="shared" si="1"/>
        <v>0</v>
      </c>
      <c r="G52" s="8"/>
      <c r="H52" s="4"/>
      <c r="I52" s="4" t="s">
        <v>46</v>
      </c>
      <c r="J52" s="4" t="s">
        <v>22</v>
      </c>
    </row>
    <row r="53" spans="1:10" s="72" customFormat="1" ht="21">
      <c r="A53" s="4">
        <v>50</v>
      </c>
      <c r="B53" s="23" t="s">
        <v>315</v>
      </c>
      <c r="C53" s="31" t="s">
        <v>313</v>
      </c>
      <c r="D53" s="73">
        <v>3105.9</v>
      </c>
      <c r="E53" s="16">
        <v>3105.9</v>
      </c>
      <c r="F53" s="17">
        <f t="shared" si="1"/>
        <v>0</v>
      </c>
      <c r="G53" s="8"/>
      <c r="H53" s="4"/>
      <c r="I53" s="4" t="s">
        <v>46</v>
      </c>
      <c r="J53" s="4" t="s">
        <v>22</v>
      </c>
    </row>
    <row r="54" spans="1:10" s="72" customFormat="1" ht="21">
      <c r="A54" s="4">
        <v>51</v>
      </c>
      <c r="B54" s="23" t="s">
        <v>316</v>
      </c>
      <c r="C54" s="31" t="s">
        <v>313</v>
      </c>
      <c r="D54" s="73">
        <v>4900</v>
      </c>
      <c r="E54" s="16">
        <v>4900</v>
      </c>
      <c r="F54" s="17">
        <f t="shared" si="1"/>
        <v>0</v>
      </c>
      <c r="G54" s="8"/>
      <c r="H54" s="4"/>
      <c r="I54" s="4" t="s">
        <v>46</v>
      </c>
      <c r="J54" s="4" t="s">
        <v>22</v>
      </c>
    </row>
    <row r="55" spans="1:10" s="72" customFormat="1" ht="21">
      <c r="A55" s="4">
        <v>52</v>
      </c>
      <c r="B55" s="23" t="s">
        <v>317</v>
      </c>
      <c r="C55" s="31" t="s">
        <v>313</v>
      </c>
      <c r="D55" s="73">
        <v>6700</v>
      </c>
      <c r="E55" s="16">
        <v>6700</v>
      </c>
      <c r="F55" s="17">
        <f t="shared" si="1"/>
        <v>0</v>
      </c>
      <c r="G55" s="8"/>
      <c r="H55" s="4"/>
      <c r="I55" s="4" t="s">
        <v>46</v>
      </c>
      <c r="J55" s="4" t="s">
        <v>22</v>
      </c>
    </row>
    <row r="56" spans="1:10" s="72" customFormat="1" ht="21">
      <c r="A56" s="4">
        <v>53</v>
      </c>
      <c r="B56" s="23" t="s">
        <v>318</v>
      </c>
      <c r="C56" s="31" t="s">
        <v>319</v>
      </c>
      <c r="D56" s="73">
        <v>10176</v>
      </c>
      <c r="E56" s="16">
        <v>10176</v>
      </c>
      <c r="F56" s="17">
        <f t="shared" si="1"/>
        <v>0</v>
      </c>
      <c r="G56" s="8"/>
      <c r="H56" s="4"/>
      <c r="I56" s="4" t="s">
        <v>46</v>
      </c>
      <c r="J56" s="4" t="s">
        <v>22</v>
      </c>
    </row>
    <row r="57" spans="1:10" s="72" customFormat="1" ht="21">
      <c r="A57" s="4">
        <v>54</v>
      </c>
      <c r="B57" s="23" t="s">
        <v>320</v>
      </c>
      <c r="C57" s="31" t="s">
        <v>321</v>
      </c>
      <c r="D57" s="73">
        <v>1632</v>
      </c>
      <c r="E57" s="16">
        <v>1632</v>
      </c>
      <c r="F57" s="17">
        <f t="shared" si="1"/>
        <v>0</v>
      </c>
      <c r="G57" s="8"/>
      <c r="H57" s="4"/>
      <c r="I57" s="4" t="s">
        <v>46</v>
      </c>
      <c r="J57" s="4" t="s">
        <v>22</v>
      </c>
    </row>
    <row r="58" spans="1:10" s="72" customFormat="1" ht="21">
      <c r="A58" s="4">
        <v>55</v>
      </c>
      <c r="B58" s="23" t="s">
        <v>322</v>
      </c>
      <c r="C58" s="31" t="s">
        <v>321</v>
      </c>
      <c r="D58" s="73">
        <v>1632</v>
      </c>
      <c r="E58" s="16">
        <v>1632</v>
      </c>
      <c r="F58" s="17">
        <f t="shared" si="1"/>
        <v>0</v>
      </c>
      <c r="G58" s="8"/>
      <c r="H58" s="4"/>
      <c r="I58" s="4" t="s">
        <v>46</v>
      </c>
      <c r="J58" s="4" t="s">
        <v>22</v>
      </c>
    </row>
    <row r="59" spans="1:10" s="72" customFormat="1" ht="21">
      <c r="A59" s="4">
        <v>56</v>
      </c>
      <c r="B59" s="23" t="s">
        <v>323</v>
      </c>
      <c r="C59" s="31" t="s">
        <v>324</v>
      </c>
      <c r="D59" s="73">
        <v>1654.95</v>
      </c>
      <c r="E59" s="16">
        <v>1654.95</v>
      </c>
      <c r="F59" s="17">
        <f t="shared" si="1"/>
        <v>0</v>
      </c>
      <c r="G59" s="8"/>
      <c r="H59" s="4"/>
      <c r="I59" s="4" t="s">
        <v>46</v>
      </c>
      <c r="J59" s="4" t="s">
        <v>22</v>
      </c>
    </row>
    <row r="60" spans="1:10" s="72" customFormat="1" ht="21">
      <c r="A60" s="4">
        <v>57</v>
      </c>
      <c r="B60" s="23" t="s">
        <v>325</v>
      </c>
      <c r="C60" s="31" t="s">
        <v>324</v>
      </c>
      <c r="D60" s="73">
        <v>1654.95</v>
      </c>
      <c r="E60" s="16">
        <v>1654.95</v>
      </c>
      <c r="F60" s="17">
        <f t="shared" si="1"/>
        <v>0</v>
      </c>
      <c r="G60" s="8"/>
      <c r="H60" s="4"/>
      <c r="I60" s="4" t="s">
        <v>46</v>
      </c>
      <c r="J60" s="4" t="s">
        <v>22</v>
      </c>
    </row>
    <row r="61" spans="1:10" s="72" customFormat="1" ht="21">
      <c r="A61" s="4">
        <v>58</v>
      </c>
      <c r="B61" s="23" t="s">
        <v>326</v>
      </c>
      <c r="C61" s="31" t="s">
        <v>324</v>
      </c>
      <c r="D61" s="73">
        <v>1654.95</v>
      </c>
      <c r="E61" s="16">
        <v>1654.95</v>
      </c>
      <c r="F61" s="17">
        <f t="shared" si="1"/>
        <v>0</v>
      </c>
      <c r="G61" s="8"/>
      <c r="H61" s="4"/>
      <c r="I61" s="4" t="s">
        <v>46</v>
      </c>
      <c r="J61" s="4" t="s">
        <v>22</v>
      </c>
    </row>
    <row r="62" spans="1:10" s="72" customFormat="1" ht="21">
      <c r="A62" s="4">
        <v>59</v>
      </c>
      <c r="B62" s="23" t="s">
        <v>327</v>
      </c>
      <c r="C62" s="31" t="s">
        <v>328</v>
      </c>
      <c r="D62" s="73">
        <v>3660</v>
      </c>
      <c r="E62" s="16">
        <v>3660</v>
      </c>
      <c r="F62" s="17">
        <f t="shared" si="1"/>
        <v>0</v>
      </c>
      <c r="G62" s="8"/>
      <c r="H62" s="4"/>
      <c r="I62" s="4" t="s">
        <v>46</v>
      </c>
      <c r="J62" s="4" t="s">
        <v>22</v>
      </c>
    </row>
    <row r="63" spans="1:10" s="72" customFormat="1" ht="21">
      <c r="A63" s="4">
        <v>60</v>
      </c>
      <c r="B63" s="23" t="s">
        <v>329</v>
      </c>
      <c r="C63" s="31" t="s">
        <v>330</v>
      </c>
      <c r="D63" s="73">
        <v>4672</v>
      </c>
      <c r="E63" s="16">
        <v>4672</v>
      </c>
      <c r="F63" s="17">
        <f t="shared" si="1"/>
        <v>0</v>
      </c>
      <c r="G63" s="8"/>
      <c r="H63" s="4"/>
      <c r="I63" s="4" t="s">
        <v>46</v>
      </c>
      <c r="J63" s="4" t="s">
        <v>22</v>
      </c>
    </row>
    <row r="64" spans="1:10" s="72" customFormat="1" ht="21">
      <c r="A64" s="4">
        <v>61</v>
      </c>
      <c r="B64" s="23" t="s">
        <v>331</v>
      </c>
      <c r="C64" s="31" t="s">
        <v>332</v>
      </c>
      <c r="D64" s="73">
        <v>9216</v>
      </c>
      <c r="E64" s="16">
        <v>9216</v>
      </c>
      <c r="F64" s="17">
        <f t="shared" si="1"/>
        <v>0</v>
      </c>
      <c r="G64" s="8"/>
      <c r="H64" s="4"/>
      <c r="I64" s="4" t="s">
        <v>46</v>
      </c>
      <c r="J64" s="4" t="s">
        <v>22</v>
      </c>
    </row>
    <row r="65" spans="1:10" s="72" customFormat="1" ht="21">
      <c r="A65" s="4">
        <v>62</v>
      </c>
      <c r="B65" s="23" t="s">
        <v>333</v>
      </c>
      <c r="C65" s="31" t="s">
        <v>334</v>
      </c>
      <c r="D65" s="73">
        <v>2636.7</v>
      </c>
      <c r="E65" s="16">
        <v>2636.7</v>
      </c>
      <c r="F65" s="17">
        <f t="shared" si="1"/>
        <v>0</v>
      </c>
      <c r="G65" s="8"/>
      <c r="H65" s="4"/>
      <c r="I65" s="4" t="s">
        <v>46</v>
      </c>
      <c r="J65" s="4" t="s">
        <v>22</v>
      </c>
    </row>
    <row r="66" spans="1:10" s="72" customFormat="1" ht="21">
      <c r="A66" s="4">
        <v>63</v>
      </c>
      <c r="B66" s="23" t="s">
        <v>335</v>
      </c>
      <c r="C66" s="31" t="s">
        <v>336</v>
      </c>
      <c r="D66" s="73">
        <v>10338.120000000001</v>
      </c>
      <c r="E66" s="16">
        <v>10338.120000000001</v>
      </c>
      <c r="F66" s="17">
        <f t="shared" si="1"/>
        <v>0</v>
      </c>
      <c r="G66" s="8"/>
      <c r="H66" s="4"/>
      <c r="I66" s="4" t="s">
        <v>46</v>
      </c>
      <c r="J66" s="4" t="s">
        <v>22</v>
      </c>
    </row>
    <row r="67" spans="1:10" s="72" customFormat="1" ht="21">
      <c r="A67" s="4">
        <v>64</v>
      </c>
      <c r="B67" s="23" t="s">
        <v>337</v>
      </c>
      <c r="C67" s="31" t="s">
        <v>338</v>
      </c>
      <c r="D67" s="73">
        <v>4260</v>
      </c>
      <c r="E67" s="16">
        <v>4260</v>
      </c>
      <c r="F67" s="17">
        <f t="shared" si="1"/>
        <v>0</v>
      </c>
      <c r="G67" s="8"/>
      <c r="H67" s="4"/>
      <c r="I67" s="4" t="s">
        <v>46</v>
      </c>
      <c r="J67" s="4" t="s">
        <v>22</v>
      </c>
    </row>
    <row r="68" spans="1:10" s="72" customFormat="1" ht="21">
      <c r="A68" s="4">
        <v>65</v>
      </c>
      <c r="B68" s="23" t="s">
        <v>339</v>
      </c>
      <c r="C68" s="31" t="s">
        <v>338</v>
      </c>
      <c r="D68" s="73">
        <v>4260</v>
      </c>
      <c r="E68" s="16">
        <v>4260</v>
      </c>
      <c r="F68" s="17">
        <f t="shared" si="1"/>
        <v>0</v>
      </c>
      <c r="G68" s="8"/>
      <c r="H68" s="4"/>
      <c r="I68" s="4" t="s">
        <v>46</v>
      </c>
      <c r="J68" s="4" t="s">
        <v>22</v>
      </c>
    </row>
    <row r="69" spans="1:10" s="72" customFormat="1" ht="21">
      <c r="A69" s="4">
        <v>66</v>
      </c>
      <c r="B69" s="23" t="s">
        <v>340</v>
      </c>
      <c r="C69" s="31" t="s">
        <v>338</v>
      </c>
      <c r="D69" s="73">
        <v>5260</v>
      </c>
      <c r="E69" s="16">
        <v>5260</v>
      </c>
      <c r="F69" s="17">
        <f t="shared" si="1"/>
        <v>0</v>
      </c>
      <c r="G69" s="8"/>
      <c r="H69" s="4"/>
      <c r="I69" s="4" t="s">
        <v>46</v>
      </c>
      <c r="J69" s="4" t="s">
        <v>22</v>
      </c>
    </row>
    <row r="70" spans="1:10" s="72" customFormat="1" ht="21">
      <c r="A70" s="4">
        <v>67</v>
      </c>
      <c r="B70" s="23" t="s">
        <v>312</v>
      </c>
      <c r="C70" s="31" t="s">
        <v>338</v>
      </c>
      <c r="D70" s="73">
        <v>5200</v>
      </c>
      <c r="E70" s="16">
        <v>5200</v>
      </c>
      <c r="F70" s="17">
        <f t="shared" si="1"/>
        <v>0</v>
      </c>
      <c r="G70" s="8"/>
      <c r="H70" s="4"/>
      <c r="I70" s="4" t="s">
        <v>46</v>
      </c>
      <c r="J70" s="4" t="s">
        <v>22</v>
      </c>
    </row>
    <row r="71" spans="1:10" s="72" customFormat="1" ht="21">
      <c r="A71" s="4">
        <v>68</v>
      </c>
      <c r="B71" s="23" t="s">
        <v>341</v>
      </c>
      <c r="C71" s="31" t="s">
        <v>338</v>
      </c>
      <c r="D71" s="73">
        <v>5200</v>
      </c>
      <c r="E71" s="16">
        <v>5200</v>
      </c>
      <c r="F71" s="17">
        <f t="shared" si="1"/>
        <v>0</v>
      </c>
      <c r="G71" s="8"/>
      <c r="H71" s="4"/>
      <c r="I71" s="4" t="s">
        <v>46</v>
      </c>
      <c r="J71" s="4" t="s">
        <v>22</v>
      </c>
    </row>
    <row r="72" spans="1:10" s="72" customFormat="1" ht="21">
      <c r="A72" s="4">
        <v>69</v>
      </c>
      <c r="B72" s="23" t="s">
        <v>342</v>
      </c>
      <c r="C72" s="31" t="s">
        <v>338</v>
      </c>
      <c r="D72" s="73">
        <v>5200</v>
      </c>
      <c r="E72" s="16">
        <v>5200</v>
      </c>
      <c r="F72" s="17">
        <f t="shared" si="1"/>
        <v>0</v>
      </c>
      <c r="G72" s="8"/>
      <c r="H72" s="4"/>
      <c r="I72" s="4" t="s">
        <v>46</v>
      </c>
      <c r="J72" s="4" t="s">
        <v>22</v>
      </c>
    </row>
    <row r="73" spans="1:10" s="72" customFormat="1" ht="21">
      <c r="A73" s="4">
        <v>70</v>
      </c>
      <c r="B73" s="23" t="s">
        <v>343</v>
      </c>
      <c r="C73" s="31" t="s">
        <v>338</v>
      </c>
      <c r="D73" s="73">
        <v>5200</v>
      </c>
      <c r="E73" s="16">
        <v>5200</v>
      </c>
      <c r="F73" s="17">
        <f t="shared" si="1"/>
        <v>0</v>
      </c>
      <c r="G73" s="8"/>
      <c r="H73" s="4"/>
      <c r="I73" s="4" t="s">
        <v>46</v>
      </c>
      <c r="J73" s="4" t="s">
        <v>22</v>
      </c>
    </row>
    <row r="74" spans="1:10" s="72" customFormat="1" ht="21">
      <c r="A74" s="4">
        <v>71</v>
      </c>
      <c r="B74" s="23" t="s">
        <v>344</v>
      </c>
      <c r="C74" s="31" t="s">
        <v>338</v>
      </c>
      <c r="D74" s="73">
        <v>5200</v>
      </c>
      <c r="E74" s="16">
        <v>5200</v>
      </c>
      <c r="F74" s="17">
        <f t="shared" si="1"/>
        <v>0</v>
      </c>
      <c r="G74" s="8"/>
      <c r="H74" s="4"/>
      <c r="I74" s="4" t="s">
        <v>46</v>
      </c>
      <c r="J74" s="4" t="s">
        <v>22</v>
      </c>
    </row>
    <row r="75" spans="1:10" s="72" customFormat="1" ht="21">
      <c r="A75" s="4">
        <v>72</v>
      </c>
      <c r="B75" s="23" t="s">
        <v>345</v>
      </c>
      <c r="C75" s="31" t="s">
        <v>346</v>
      </c>
      <c r="D75" s="73">
        <v>6500</v>
      </c>
      <c r="E75" s="16">
        <v>6500</v>
      </c>
      <c r="F75" s="17">
        <f t="shared" si="1"/>
        <v>0</v>
      </c>
      <c r="G75" s="8"/>
      <c r="H75" s="4"/>
      <c r="I75" s="4" t="s">
        <v>46</v>
      </c>
      <c r="J75" s="4" t="s">
        <v>22</v>
      </c>
    </row>
    <row r="76" spans="1:10" s="72" customFormat="1" ht="21">
      <c r="A76" s="4">
        <v>73</v>
      </c>
      <c r="B76" s="23" t="s">
        <v>347</v>
      </c>
      <c r="C76" s="31" t="s">
        <v>348</v>
      </c>
      <c r="D76" s="73">
        <v>7090</v>
      </c>
      <c r="E76" s="16">
        <v>7090</v>
      </c>
      <c r="F76" s="17">
        <f t="shared" si="1"/>
        <v>0</v>
      </c>
      <c r="G76" s="8"/>
      <c r="H76" s="4"/>
      <c r="I76" s="4" t="s">
        <v>46</v>
      </c>
      <c r="J76" s="4" t="s">
        <v>22</v>
      </c>
    </row>
    <row r="77" spans="1:10" s="72" customFormat="1" ht="21">
      <c r="A77" s="4">
        <v>74</v>
      </c>
      <c r="B77" s="23" t="s">
        <v>349</v>
      </c>
      <c r="C77" s="31" t="s">
        <v>350</v>
      </c>
      <c r="D77" s="73">
        <v>13005</v>
      </c>
      <c r="E77" s="16">
        <v>13005</v>
      </c>
      <c r="F77" s="17">
        <f t="shared" si="1"/>
        <v>0</v>
      </c>
      <c r="G77" s="8"/>
      <c r="H77" s="4"/>
      <c r="I77" s="4" t="s">
        <v>46</v>
      </c>
      <c r="J77" s="4" t="s">
        <v>22</v>
      </c>
    </row>
    <row r="78" spans="1:10" s="72" customFormat="1" ht="21">
      <c r="A78" s="4">
        <v>75</v>
      </c>
      <c r="B78" s="23" t="s">
        <v>351</v>
      </c>
      <c r="C78" s="31" t="s">
        <v>352</v>
      </c>
      <c r="D78" s="73">
        <v>98988.9</v>
      </c>
      <c r="E78" s="16">
        <v>98988.9</v>
      </c>
      <c r="F78" s="17">
        <f t="shared" si="1"/>
        <v>0</v>
      </c>
      <c r="G78" s="8"/>
      <c r="H78" s="4"/>
      <c r="I78" s="4" t="s">
        <v>46</v>
      </c>
      <c r="J78" s="4" t="s">
        <v>22</v>
      </c>
    </row>
    <row r="79" spans="1:10" s="72" customFormat="1" ht="21">
      <c r="A79" s="4">
        <v>76</v>
      </c>
      <c r="B79" s="23" t="s">
        <v>353</v>
      </c>
      <c r="C79" s="31" t="s">
        <v>354</v>
      </c>
      <c r="D79" s="73">
        <v>99120</v>
      </c>
      <c r="E79" s="16">
        <v>99120</v>
      </c>
      <c r="F79" s="17">
        <f t="shared" si="1"/>
        <v>0</v>
      </c>
      <c r="G79" s="8"/>
      <c r="H79" s="4"/>
      <c r="I79" s="4" t="s">
        <v>46</v>
      </c>
      <c r="J79" s="4" t="s">
        <v>22</v>
      </c>
    </row>
    <row r="80" spans="1:10" s="72" customFormat="1" ht="21">
      <c r="A80" s="4">
        <v>77</v>
      </c>
      <c r="B80" s="23" t="s">
        <v>356</v>
      </c>
      <c r="C80" s="31" t="s">
        <v>355</v>
      </c>
      <c r="D80" s="73">
        <v>9900</v>
      </c>
      <c r="E80" s="16">
        <v>9900</v>
      </c>
      <c r="F80" s="17">
        <f t="shared" si="1"/>
        <v>0</v>
      </c>
      <c r="G80" s="8"/>
      <c r="H80" s="4"/>
      <c r="I80" s="4" t="s">
        <v>46</v>
      </c>
      <c r="J80" s="4" t="s">
        <v>22</v>
      </c>
    </row>
    <row r="81" spans="1:10" s="72" customFormat="1" ht="21">
      <c r="A81" s="4">
        <v>78</v>
      </c>
      <c r="B81" s="23" t="s">
        <v>357</v>
      </c>
      <c r="C81" s="31" t="s">
        <v>358</v>
      </c>
      <c r="D81" s="73">
        <v>2288</v>
      </c>
      <c r="E81" s="16">
        <v>2288</v>
      </c>
      <c r="F81" s="17">
        <f t="shared" si="1"/>
        <v>0</v>
      </c>
      <c r="G81" s="8"/>
      <c r="H81" s="4"/>
      <c r="I81" s="4" t="s">
        <v>46</v>
      </c>
      <c r="J81" s="4" t="s">
        <v>22</v>
      </c>
    </row>
    <row r="82" spans="1:10" s="72" customFormat="1">
      <c r="A82" s="136" t="s">
        <v>23</v>
      </c>
      <c r="B82" s="137"/>
      <c r="C82" s="138"/>
      <c r="D82" s="139">
        <f>SUM(D4:D81)</f>
        <v>3705239.29</v>
      </c>
      <c r="E82" s="139">
        <f>SUM(E4:E81)</f>
        <v>2836586.9100000011</v>
      </c>
      <c r="F82" s="139">
        <f>SUM(F4:F81)</f>
        <v>868652.38</v>
      </c>
      <c r="G82" s="140"/>
      <c r="H82" s="141"/>
      <c r="I82" s="141"/>
      <c r="J82" s="142"/>
    </row>
    <row r="83" spans="1:10">
      <c r="A83" s="182" t="s">
        <v>24</v>
      </c>
      <c r="B83" s="183"/>
      <c r="C83" s="183"/>
      <c r="D83" s="183"/>
      <c r="E83" s="183"/>
      <c r="F83" s="183"/>
      <c r="G83" s="183"/>
      <c r="H83" s="183"/>
      <c r="I83" s="183"/>
      <c r="J83" s="184"/>
    </row>
    <row r="84" spans="1:10">
      <c r="A84" s="4"/>
      <c r="B84" s="23"/>
      <c r="C84" s="31"/>
      <c r="E84" s="16"/>
      <c r="F84" s="16"/>
      <c r="G84" s="4"/>
      <c r="H84" s="4"/>
      <c r="I84" s="4"/>
      <c r="J84" s="4"/>
    </row>
    <row r="85" spans="1:10">
      <c r="A85" s="14" t="s">
        <v>23</v>
      </c>
      <c r="B85" s="46"/>
      <c r="C85" s="33"/>
      <c r="D85" s="51">
        <f>SUM(D84)</f>
        <v>0</v>
      </c>
      <c r="E85" s="51">
        <f>SUM(E84:E84)</f>
        <v>0</v>
      </c>
      <c r="F85" s="51">
        <f>SUM(F84:F84)</f>
        <v>0</v>
      </c>
      <c r="G85" s="54"/>
      <c r="H85" s="14"/>
      <c r="I85" s="14"/>
      <c r="J85" s="14"/>
    </row>
    <row r="86" spans="1:10" s="86" customFormat="1" ht="27.75" customHeight="1">
      <c r="A86" s="174" t="s">
        <v>42</v>
      </c>
      <c r="B86" s="175"/>
      <c r="C86" s="97"/>
      <c r="D86" s="98">
        <f>D82+D85</f>
        <v>3705239.29</v>
      </c>
      <c r="E86" s="98">
        <f>E82+E85</f>
        <v>2836586.9100000011</v>
      </c>
      <c r="F86" s="98">
        <f>F82+F85</f>
        <v>868652.38</v>
      </c>
      <c r="G86" s="99"/>
      <c r="H86" s="100"/>
      <c r="I86" s="100"/>
      <c r="J86" s="100"/>
    </row>
    <row r="87" spans="1:10">
      <c r="G87" s="55"/>
    </row>
  </sheetData>
  <mergeCells count="4">
    <mergeCell ref="A86:B86"/>
    <mergeCell ref="A3:J3"/>
    <mergeCell ref="A1:J1"/>
    <mergeCell ref="A83:J8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E3" sqref="E3"/>
    </sheetView>
  </sheetViews>
  <sheetFormatPr defaultColWidth="9.1796875" defaultRowHeight="41.25" customHeight="1"/>
  <cols>
    <col min="1" max="1" width="7.81640625" style="40" customWidth="1"/>
    <col min="2" max="2" width="15.54296875" style="6" customWidth="1"/>
    <col min="3" max="3" width="12.54296875" style="6" customWidth="1"/>
    <col min="4" max="4" width="13.7265625" style="6" customWidth="1"/>
    <col min="5" max="5" width="18.26953125" style="6" customWidth="1"/>
    <col min="6" max="6" width="9.7265625" style="6" customWidth="1"/>
    <col min="7" max="7" width="11.453125" style="6" customWidth="1"/>
    <col min="8" max="8" width="12.1796875" style="6" customWidth="1"/>
    <col min="9" max="10" width="11.54296875" style="6" customWidth="1"/>
    <col min="11" max="11" width="8" style="6" customWidth="1"/>
    <col min="12" max="12" width="11.7265625" style="6" bestFit="1" customWidth="1"/>
    <col min="13" max="16384" width="9.1796875" style="6"/>
  </cols>
  <sheetData>
    <row r="1" spans="1:12" ht="41.25" customHeight="1">
      <c r="A1" s="185" t="str">
        <f>Содержание!A11</f>
        <v>Раздел 3 Муниципальные унитарные предприятия, муниципальные учреждения,  хозяйственные общества, товарищества, акции, доли (вклады) в уставном складочном капитале которых принадлежит муниципальным образованиям, иные юридические лица, учредителем которых является муниципальное образование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ht="150.75" customHeight="1">
      <c r="A2" s="82" t="s">
        <v>1</v>
      </c>
      <c r="B2" s="96" t="s">
        <v>15</v>
      </c>
      <c r="C2" s="96" t="s">
        <v>16</v>
      </c>
      <c r="D2" s="96" t="s">
        <v>17</v>
      </c>
      <c r="E2" s="96" t="s">
        <v>18</v>
      </c>
      <c r="F2" s="96" t="s">
        <v>19</v>
      </c>
      <c r="G2" s="96" t="s">
        <v>20</v>
      </c>
      <c r="H2" s="96" t="s">
        <v>5</v>
      </c>
      <c r="I2" s="96" t="s">
        <v>6</v>
      </c>
      <c r="J2" s="96" t="s">
        <v>7</v>
      </c>
      <c r="K2" s="96" t="s">
        <v>21</v>
      </c>
    </row>
    <row r="3" spans="1:12" s="75" customFormat="1" ht="119.25" customHeight="1" thickBot="1">
      <c r="A3" s="38">
        <v>1</v>
      </c>
      <c r="B3" s="27" t="s">
        <v>375</v>
      </c>
      <c r="C3" s="27" t="s">
        <v>145</v>
      </c>
      <c r="D3" s="28" t="s">
        <v>374</v>
      </c>
      <c r="E3" s="27" t="s">
        <v>376</v>
      </c>
      <c r="F3" s="27">
        <v>0</v>
      </c>
      <c r="G3" s="29">
        <v>0</v>
      </c>
      <c r="H3" s="56">
        <v>0</v>
      </c>
      <c r="I3" s="56">
        <v>0</v>
      </c>
      <c r="J3" s="56">
        <v>0</v>
      </c>
      <c r="K3" s="38">
        <v>18.399999999999999</v>
      </c>
      <c r="L3" s="77"/>
    </row>
    <row r="4" spans="1:12" ht="37.5" customHeight="1" thickBot="1">
      <c r="A4" s="124"/>
      <c r="B4" s="125" t="s">
        <v>43</v>
      </c>
      <c r="C4" s="125"/>
      <c r="D4" s="125"/>
      <c r="E4" s="125"/>
      <c r="F4" s="125"/>
      <c r="G4" s="125"/>
      <c r="H4" s="126">
        <f>SUM(H3)</f>
        <v>0</v>
      </c>
      <c r="I4" s="126">
        <f>SUM(I3)</f>
        <v>0</v>
      </c>
      <c r="J4" s="126">
        <f>SUM(J3)</f>
        <v>0</v>
      </c>
      <c r="K4" s="127"/>
      <c r="L4" s="76"/>
    </row>
    <row r="5" spans="1:12" ht="61.5" customHeight="1">
      <c r="A5" s="87"/>
      <c r="B5" s="88"/>
      <c r="C5" s="88"/>
      <c r="D5" s="89"/>
      <c r="E5" s="88"/>
      <c r="F5" s="88"/>
      <c r="G5" s="90"/>
      <c r="H5" s="91"/>
      <c r="I5" s="91"/>
      <c r="J5" s="91"/>
      <c r="K5" s="88"/>
      <c r="L5" s="76"/>
    </row>
    <row r="6" spans="1:12" ht="87.75" customHeight="1">
      <c r="A6" s="92"/>
      <c r="B6" s="92"/>
      <c r="C6" s="92"/>
      <c r="D6" s="93"/>
      <c r="E6" s="92"/>
      <c r="F6" s="92"/>
      <c r="G6" s="94"/>
      <c r="H6" s="92"/>
      <c r="I6" s="92"/>
      <c r="J6" s="92"/>
      <c r="K6" s="92"/>
      <c r="L6" s="76"/>
    </row>
    <row r="7" spans="1:12" ht="102.75" customHeight="1">
      <c r="A7" s="95"/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2" ht="150.75" customHeight="1">
      <c r="A8" s="95"/>
      <c r="B8" s="92"/>
      <c r="C8" s="92"/>
      <c r="D8" s="92"/>
      <c r="E8" s="92"/>
      <c r="F8" s="92"/>
      <c r="G8" s="92"/>
      <c r="H8" s="92"/>
      <c r="I8" s="92"/>
      <c r="J8" s="92"/>
      <c r="K8" s="92"/>
    </row>
    <row r="9" spans="1:12" ht="41.25" customHeight="1">
      <c r="A9" s="95"/>
      <c r="B9" s="92"/>
      <c r="C9" s="92"/>
      <c r="D9" s="92"/>
      <c r="E9" s="92"/>
      <c r="F9" s="92"/>
      <c r="G9" s="92"/>
      <c r="H9" s="92"/>
      <c r="I9" s="92"/>
      <c r="J9" s="92"/>
      <c r="K9" s="92"/>
    </row>
  </sheetData>
  <mergeCells count="1">
    <mergeCell ref="A1:K1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47"/>
  <sheetViews>
    <sheetView workbookViewId="0">
      <selection activeCell="D13" sqref="D13"/>
    </sheetView>
  </sheetViews>
  <sheetFormatPr defaultColWidth="9.1796875" defaultRowHeight="10.5"/>
  <cols>
    <col min="1" max="1" width="7.7265625" style="11" customWidth="1"/>
    <col min="2" max="2" width="9.1796875" style="47"/>
    <col min="3" max="3" width="30.26953125" style="34" customWidth="1"/>
    <col min="4" max="4" width="12.81640625" style="37" customWidth="1"/>
    <col min="5" max="5" width="11.7265625" style="37" customWidth="1"/>
    <col min="6" max="6" width="12.7265625" style="37" customWidth="1"/>
    <col min="7" max="7" width="13.1796875" style="11" customWidth="1"/>
    <col min="8" max="8" width="12" style="11" customWidth="1"/>
    <col min="9" max="16384" width="9.1796875" style="11"/>
  </cols>
  <sheetData>
    <row r="1" spans="1:8">
      <c r="A1" s="179" t="str">
        <f>Содержание!A12</f>
        <v>Особо ценное движимое имущество</v>
      </c>
      <c r="B1" s="180"/>
      <c r="C1" s="180"/>
      <c r="D1" s="180"/>
      <c r="E1" s="180"/>
      <c r="F1" s="180"/>
      <c r="G1" s="180"/>
      <c r="H1" s="180"/>
    </row>
    <row r="2" spans="1:8" ht="52.5">
      <c r="A2" s="10" t="s">
        <v>1</v>
      </c>
      <c r="B2" s="45" t="s">
        <v>26</v>
      </c>
      <c r="C2" s="30" t="s">
        <v>12</v>
      </c>
      <c r="D2" s="35" t="s">
        <v>5</v>
      </c>
      <c r="E2" s="35" t="s">
        <v>6</v>
      </c>
      <c r="F2" s="35" t="s">
        <v>7</v>
      </c>
      <c r="G2" s="10" t="s">
        <v>9</v>
      </c>
      <c r="H2" s="10" t="s">
        <v>13</v>
      </c>
    </row>
    <row r="3" spans="1:8" ht="21.75" customHeight="1">
      <c r="A3" s="186"/>
      <c r="B3" s="183"/>
      <c r="C3" s="187"/>
      <c r="D3" s="187"/>
      <c r="E3" s="187"/>
      <c r="F3" s="187"/>
      <c r="G3" s="187"/>
      <c r="H3" s="187"/>
    </row>
    <row r="4" spans="1:8">
      <c r="A4" s="4">
        <v>0</v>
      </c>
      <c r="B4" s="23" t="s">
        <v>34</v>
      </c>
      <c r="C4" s="32">
        <v>0</v>
      </c>
      <c r="D4" s="36">
        <v>0</v>
      </c>
      <c r="E4" s="36">
        <v>0</v>
      </c>
      <c r="F4" s="36">
        <v>0</v>
      </c>
      <c r="G4" s="74">
        <v>0</v>
      </c>
      <c r="H4" s="4">
        <v>0</v>
      </c>
    </row>
    <row r="5" spans="1:8" s="86" customFormat="1">
      <c r="A5" s="48" t="s">
        <v>23</v>
      </c>
      <c r="B5" s="49"/>
      <c r="C5" s="50"/>
      <c r="D5" s="51">
        <f>SUM(D4:D4)</f>
        <v>0</v>
      </c>
      <c r="E5" s="51">
        <f>SUM(E4:E4)</f>
        <v>0</v>
      </c>
      <c r="F5" s="51">
        <f>SUM(F4:F4)</f>
        <v>0</v>
      </c>
      <c r="G5" s="48"/>
      <c r="H5" s="48"/>
    </row>
    <row r="6" spans="1:8" ht="10.5" customHeight="1"/>
    <row r="7" spans="1:8" ht="10.5" customHeight="1"/>
    <row r="8" spans="1:8" ht="10.5" customHeight="1"/>
    <row r="9" spans="1:8" ht="10.5" customHeight="1"/>
    <row r="10" spans="1:8" ht="10.5" customHeight="1"/>
    <row r="11" spans="1:8" ht="10.5" customHeight="1"/>
    <row r="12" spans="1:8" ht="10.5" customHeight="1"/>
    <row r="13" spans="1:8" ht="10.5" customHeight="1"/>
    <row r="14" spans="1:8" ht="10.5" customHeight="1"/>
    <row r="15" spans="1:8" ht="10.5" customHeight="1"/>
    <row r="16" spans="1:8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10.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  <row r="1886" ht="10.5" customHeight="1"/>
    <row r="1887" ht="10.5" customHeight="1"/>
    <row r="1888" ht="10.5" customHeight="1"/>
    <row r="1889" ht="10.5" customHeight="1"/>
    <row r="1890" ht="10.5" customHeight="1"/>
    <row r="1891" ht="10.5" customHeight="1"/>
    <row r="1892" ht="10.5" customHeight="1"/>
    <row r="1893" ht="10.5" customHeight="1"/>
    <row r="1894" ht="10.5" customHeight="1"/>
    <row r="1895" ht="10.5" customHeight="1"/>
    <row r="1896" ht="10.5" customHeight="1"/>
    <row r="1897" ht="10.5" customHeight="1"/>
    <row r="1898" ht="10.5" customHeight="1"/>
    <row r="1899" ht="10.5" customHeight="1"/>
    <row r="1900" ht="10.5" customHeight="1"/>
    <row r="1901" ht="10.5" customHeight="1"/>
    <row r="1902" ht="10.5" customHeight="1"/>
    <row r="1903" ht="10.5" customHeight="1"/>
    <row r="1904" ht="10.5" customHeight="1"/>
    <row r="1905" ht="10.5" customHeight="1"/>
    <row r="1906" ht="10.5" customHeight="1"/>
    <row r="1907" ht="10.5" customHeight="1"/>
    <row r="1908" ht="10.5" customHeight="1"/>
    <row r="1909" ht="10.5" customHeight="1"/>
    <row r="1910" ht="10.5" customHeight="1"/>
    <row r="1911" ht="10.5" customHeight="1"/>
    <row r="1912" ht="10.5" customHeight="1"/>
    <row r="1913" ht="10.5" customHeight="1"/>
    <row r="1914" ht="10.5" customHeight="1"/>
    <row r="1915" ht="10.5" customHeight="1"/>
    <row r="1916" ht="10.5" customHeight="1"/>
    <row r="1917" ht="10.5" customHeight="1"/>
    <row r="1918" ht="10.5" customHeight="1"/>
    <row r="1919" ht="10.5" customHeight="1"/>
    <row r="1920" ht="10.5" customHeight="1"/>
    <row r="1921" ht="10.5" customHeight="1"/>
    <row r="1922" ht="10.5" customHeight="1"/>
    <row r="1923" ht="10.5" customHeight="1"/>
    <row r="1924" ht="10.5" customHeight="1"/>
    <row r="1925" ht="10.5" customHeight="1"/>
    <row r="1926" ht="10.5" customHeight="1"/>
    <row r="1927" ht="10.5" customHeight="1"/>
    <row r="1928" ht="10.5" customHeight="1"/>
    <row r="1929" ht="10.5" customHeight="1"/>
    <row r="1930" ht="10.5" customHeight="1"/>
    <row r="1931" ht="10.5" customHeight="1"/>
    <row r="1932" ht="10.5" customHeight="1"/>
    <row r="1933" ht="10.5" customHeight="1"/>
    <row r="1934" ht="10.5" customHeight="1"/>
    <row r="1935" ht="10.5" customHeight="1"/>
    <row r="1936" ht="10.5" customHeight="1"/>
    <row r="1937" ht="10.5" customHeight="1"/>
    <row r="1938" ht="10.5" customHeight="1"/>
    <row r="1939" ht="10.5" customHeight="1"/>
    <row r="1940" ht="10.5" customHeight="1"/>
    <row r="1941" ht="10.5" customHeight="1"/>
    <row r="1942" ht="10.5" customHeight="1"/>
    <row r="1943" ht="10.5" customHeight="1"/>
    <row r="1944" ht="10.5" customHeight="1"/>
    <row r="1945" ht="10.5" customHeight="1"/>
    <row r="1946" ht="10.5" customHeight="1"/>
    <row r="1947" ht="10.5" customHeight="1"/>
    <row r="1948" ht="10.5" customHeight="1"/>
    <row r="1949" ht="10.5" customHeight="1"/>
    <row r="1950" ht="10.5" customHeight="1"/>
    <row r="1951" ht="10.5" customHeight="1"/>
    <row r="1952" ht="10.5" customHeight="1"/>
    <row r="1953" ht="10.5" customHeight="1"/>
    <row r="1954" ht="10.5" customHeight="1"/>
    <row r="1955" ht="10.5" customHeight="1"/>
    <row r="1956" ht="10.5" customHeight="1"/>
    <row r="1957" ht="10.5" customHeight="1"/>
    <row r="1958" ht="10.5" customHeight="1"/>
    <row r="1959" ht="10.5" customHeight="1"/>
    <row r="1960" ht="10.5" customHeight="1"/>
    <row r="1961" ht="10.5" customHeight="1"/>
    <row r="1962" ht="10.5" customHeight="1"/>
    <row r="1963" ht="10.5" customHeight="1"/>
    <row r="1964" ht="10.5" customHeight="1"/>
    <row r="1965" ht="10.5" customHeight="1"/>
    <row r="1966" ht="10.5" customHeight="1"/>
    <row r="1967" ht="10.5" customHeight="1"/>
    <row r="1968" ht="10.5" customHeight="1"/>
    <row r="1969" ht="10.5" customHeight="1"/>
    <row r="1970" ht="10.5" customHeight="1"/>
    <row r="1971" ht="10.5" customHeight="1"/>
    <row r="1972" ht="10.5" customHeight="1"/>
    <row r="1973" ht="10.5" customHeight="1"/>
    <row r="1974" ht="10.5" customHeight="1"/>
    <row r="1975" ht="10.5" customHeight="1"/>
    <row r="1976" ht="10.5" customHeight="1"/>
    <row r="1977" ht="10.5" customHeight="1"/>
    <row r="1978" ht="10.5" customHeight="1"/>
    <row r="1979" ht="10.5" customHeight="1"/>
    <row r="1980" ht="10.5" customHeight="1"/>
    <row r="1981" ht="10.5" customHeight="1"/>
    <row r="1982" ht="10.5" customHeight="1"/>
    <row r="1983" ht="10.5" customHeight="1"/>
    <row r="1984" ht="10.5" customHeight="1"/>
    <row r="1985" ht="10.5" customHeight="1"/>
    <row r="1986" ht="10.5" customHeight="1"/>
    <row r="1987" ht="10.5" customHeight="1"/>
    <row r="1988" ht="10.5" customHeight="1"/>
    <row r="1989" ht="10.5" customHeight="1"/>
    <row r="1990" ht="10.5" customHeight="1"/>
    <row r="1991" ht="10.5" customHeight="1"/>
    <row r="1992" ht="10.5" customHeight="1"/>
    <row r="1993" ht="10.5" customHeight="1"/>
    <row r="1994" ht="10.5" customHeight="1"/>
    <row r="1995" ht="10.5" customHeight="1"/>
    <row r="1996" ht="10.5" customHeight="1"/>
    <row r="1997" ht="10.5" customHeight="1"/>
    <row r="1998" ht="10.5" customHeight="1"/>
    <row r="1999" ht="10.5" customHeight="1"/>
    <row r="2000" ht="10.5" customHeight="1"/>
    <row r="2001" ht="10.5" customHeight="1"/>
    <row r="2002" ht="10.5" customHeight="1"/>
    <row r="2003" ht="10.5" customHeight="1"/>
    <row r="2004" ht="10.5" customHeight="1"/>
    <row r="2005" ht="10.5" customHeight="1"/>
    <row r="2006" ht="10.5" customHeight="1"/>
    <row r="2007" ht="10.5" customHeight="1"/>
    <row r="2008" ht="10.5" customHeight="1"/>
    <row r="2009" ht="10.5" customHeight="1"/>
    <row r="2010" ht="10.5" customHeight="1"/>
    <row r="2011" ht="10.5" customHeight="1"/>
    <row r="2012" ht="10.5" customHeight="1"/>
    <row r="2013" ht="10.5" customHeight="1"/>
    <row r="2014" ht="10.5" customHeight="1"/>
    <row r="2015" ht="10.5" customHeight="1"/>
    <row r="2016" ht="10.5" customHeight="1"/>
    <row r="2017" ht="10.5" customHeight="1"/>
    <row r="2018" ht="10.5" customHeight="1"/>
    <row r="2019" ht="10.5" customHeight="1"/>
    <row r="2020" ht="10.5" customHeight="1"/>
    <row r="2021" ht="10.5" customHeight="1"/>
    <row r="2022" ht="10.5" customHeight="1"/>
    <row r="2023" ht="10.5" customHeight="1"/>
    <row r="2024" ht="10.5" customHeight="1"/>
    <row r="2025" ht="10.5" customHeight="1"/>
    <row r="2026" ht="10.5" customHeight="1"/>
    <row r="2027" ht="10.5" customHeight="1"/>
    <row r="2028" ht="10.5" customHeight="1"/>
    <row r="2029" ht="10.5" customHeight="1"/>
    <row r="2030" ht="10.5" customHeight="1"/>
    <row r="2031" ht="10.5" customHeight="1"/>
    <row r="2032" ht="10.5" customHeight="1"/>
    <row r="2033" ht="10.5" customHeight="1"/>
    <row r="2034" ht="10.5" customHeight="1"/>
    <row r="2035" ht="10.5" customHeight="1"/>
    <row r="2036" ht="10.5" customHeight="1"/>
    <row r="2037" ht="10.5" customHeight="1"/>
    <row r="2038" ht="10.5" customHeight="1"/>
    <row r="2039" ht="10.5" customHeight="1"/>
    <row r="2040" ht="10.5" customHeight="1"/>
    <row r="2041" ht="10.5" customHeight="1"/>
    <row r="2042" ht="10.5" customHeight="1"/>
    <row r="2043" ht="10.5" customHeight="1"/>
    <row r="2044" ht="10.5" customHeight="1"/>
    <row r="2045" ht="10.5" customHeight="1"/>
    <row r="2046" ht="10.5" customHeight="1"/>
    <row r="2047" ht="10.5" customHeight="1"/>
    <row r="2048" ht="10.5" customHeight="1"/>
    <row r="2049" ht="10.5" customHeight="1"/>
    <row r="2050" ht="10.5" customHeight="1"/>
    <row r="2051" ht="10.5" customHeight="1"/>
    <row r="2052" ht="10.5" customHeight="1"/>
    <row r="2053" ht="10.5" customHeight="1"/>
    <row r="2054" ht="10.5" customHeight="1"/>
    <row r="2055" ht="10.5" customHeight="1"/>
    <row r="2056" ht="10.5" customHeight="1"/>
    <row r="2057" ht="10.5" customHeight="1"/>
    <row r="2058" ht="10.5" customHeight="1"/>
    <row r="2059" ht="10.5" customHeight="1"/>
    <row r="2060" ht="10.5" customHeight="1"/>
    <row r="2061" ht="10.5" customHeight="1"/>
    <row r="2062" ht="10.5" customHeight="1"/>
    <row r="2063" ht="10.5" customHeight="1"/>
    <row r="2064" ht="10.5" customHeight="1"/>
    <row r="2065" ht="10.5" customHeight="1"/>
    <row r="2066" ht="10.5" customHeight="1"/>
    <row r="2067" ht="10.5" customHeight="1"/>
    <row r="2068" ht="10.5" customHeight="1"/>
    <row r="2069" ht="10.5" customHeight="1"/>
    <row r="2070" ht="10.5" customHeight="1"/>
    <row r="2071" ht="10.5" customHeight="1"/>
    <row r="2072" ht="10.5" customHeight="1"/>
    <row r="2073" ht="10.5" customHeight="1"/>
    <row r="2074" ht="10.5" customHeight="1"/>
    <row r="2075" ht="10.5" customHeight="1"/>
    <row r="2076" ht="10.5" customHeight="1"/>
    <row r="2077" ht="10.5" customHeight="1"/>
    <row r="2078" ht="10.5" customHeight="1"/>
    <row r="2079" ht="10.5" customHeight="1"/>
    <row r="2080" ht="10.5" customHeight="1"/>
    <row r="2081" ht="10.5" customHeight="1"/>
    <row r="2082" ht="10.5" customHeight="1"/>
    <row r="2083" ht="10.5" customHeight="1"/>
    <row r="2084" ht="10.5" customHeight="1"/>
    <row r="2085" ht="10.5" customHeight="1"/>
    <row r="2086" ht="10.5" customHeight="1"/>
    <row r="2087" ht="10.5" customHeight="1"/>
    <row r="2088" ht="10.5" customHeight="1"/>
    <row r="2089" ht="10.5" customHeight="1"/>
    <row r="2090" ht="10.5" customHeight="1"/>
    <row r="2091" ht="10.5" customHeight="1"/>
    <row r="2092" ht="10.5" customHeight="1"/>
    <row r="2093" ht="10.5" customHeight="1"/>
    <row r="2094" ht="10.5" customHeight="1"/>
    <row r="2095" ht="10.5" customHeight="1"/>
    <row r="2096" ht="10.5" customHeight="1"/>
    <row r="2097" ht="10.5" customHeight="1"/>
    <row r="2098" ht="10.5" customHeight="1"/>
    <row r="2099" ht="10.5" customHeight="1"/>
    <row r="2100" ht="10.5" customHeight="1"/>
    <row r="2101" ht="10.5" customHeight="1"/>
    <row r="2102" ht="10.5" customHeight="1"/>
    <row r="2103" ht="10.5" customHeight="1"/>
    <row r="2104" ht="10.5" customHeight="1"/>
    <row r="2105" ht="10.5" customHeight="1"/>
    <row r="2106" ht="10.5" customHeight="1"/>
    <row r="2107" ht="10.5" customHeight="1"/>
    <row r="2108" ht="10.5" customHeight="1"/>
    <row r="2109" ht="10.5" customHeight="1"/>
    <row r="2110" ht="10.5" customHeight="1"/>
    <row r="2111" ht="10.5" customHeight="1"/>
    <row r="2112" ht="10.5" customHeight="1"/>
    <row r="2113" ht="10.5" customHeight="1"/>
    <row r="2114" ht="10.5" customHeight="1"/>
    <row r="2115" ht="10.5" customHeight="1"/>
    <row r="2116" ht="10.5" customHeight="1"/>
    <row r="2117" ht="10.5" customHeight="1"/>
    <row r="2118" ht="10.5" customHeight="1"/>
    <row r="2119" ht="10.5" customHeight="1"/>
    <row r="2120" ht="10.5" customHeight="1"/>
    <row r="2121" ht="10.5" customHeight="1"/>
    <row r="2122" ht="10.5" customHeight="1"/>
    <row r="2123" ht="10.5" customHeight="1"/>
    <row r="2124" ht="10.5" customHeight="1"/>
    <row r="2125" ht="10.5" customHeight="1"/>
    <row r="2126" ht="10.5" customHeight="1"/>
    <row r="2127" ht="10.5" customHeight="1"/>
    <row r="2128" ht="10.5" customHeight="1"/>
    <row r="2129" ht="10.5" customHeight="1"/>
    <row r="2130" ht="10.5" customHeight="1"/>
    <row r="2131" ht="10.5" customHeight="1"/>
    <row r="2132" ht="10.5" customHeight="1"/>
    <row r="2133" ht="10.5" customHeight="1"/>
    <row r="2134" ht="10.5" customHeight="1"/>
    <row r="2135" ht="10.5" customHeight="1"/>
    <row r="2136" ht="10.5" customHeight="1"/>
    <row r="2137" ht="10.5" customHeight="1"/>
    <row r="2138" ht="10.5" customHeight="1"/>
    <row r="2139" ht="10.5" customHeight="1"/>
    <row r="2140" ht="10.5" customHeight="1"/>
    <row r="2141" ht="10.5" customHeight="1"/>
    <row r="2142" ht="10.5" customHeight="1"/>
    <row r="2143" ht="10.5" customHeight="1"/>
    <row r="2144" ht="10.5" customHeight="1"/>
    <row r="2145" ht="10.5" customHeight="1"/>
    <row r="2146" ht="10.5" customHeight="1"/>
    <row r="2147" ht="10.5" customHeight="1"/>
    <row r="2148" ht="10.5" customHeight="1"/>
    <row r="2149" ht="10.5" customHeight="1"/>
    <row r="2150" ht="10.5" customHeight="1"/>
    <row r="2151" ht="10.5" customHeight="1"/>
    <row r="2152" ht="10.5" customHeight="1"/>
    <row r="2153" ht="10.5" customHeight="1"/>
    <row r="2154" ht="10.5" customHeight="1"/>
    <row r="2155" ht="10.5" customHeight="1"/>
    <row r="2156" ht="10.5" customHeight="1"/>
    <row r="2157" ht="10.5" customHeight="1"/>
    <row r="2158" ht="10.5" customHeight="1"/>
    <row r="2159" ht="10.5" customHeight="1"/>
    <row r="2160" ht="10.5" customHeight="1"/>
    <row r="2161" ht="10.5" customHeight="1"/>
    <row r="2162" ht="10.5" customHeight="1"/>
    <row r="2163" ht="10.5" customHeight="1"/>
    <row r="2164" ht="10.5" customHeight="1"/>
    <row r="2165" ht="10.5" customHeight="1"/>
    <row r="2166" ht="10.5" customHeight="1"/>
    <row r="2167" ht="10.5" customHeight="1"/>
    <row r="2168" ht="10.5" customHeight="1"/>
    <row r="2169" ht="10.5" customHeight="1"/>
    <row r="2170" ht="10.5" customHeight="1"/>
    <row r="2171" ht="10.5" customHeight="1"/>
    <row r="2172" ht="10.5" customHeight="1"/>
    <row r="2173" ht="10.5" customHeight="1"/>
    <row r="2174" ht="10.5" customHeight="1"/>
    <row r="2175" ht="10.5" customHeight="1"/>
    <row r="2176" ht="10.5" customHeight="1"/>
    <row r="2177" ht="10.5" customHeight="1"/>
    <row r="2178" ht="10.5" customHeight="1"/>
    <row r="2179" ht="10.5" customHeight="1"/>
    <row r="2180" ht="10.5" customHeight="1"/>
    <row r="2181" ht="10.5" customHeight="1"/>
    <row r="2182" ht="10.5" customHeight="1"/>
    <row r="2183" ht="10.5" customHeight="1"/>
    <row r="2184" ht="10.5" customHeight="1"/>
    <row r="2185" ht="10.5" customHeight="1"/>
    <row r="2186" ht="10.5" customHeight="1"/>
    <row r="2187" ht="10.5" customHeight="1"/>
    <row r="2188" ht="10.5" customHeight="1"/>
    <row r="2189" ht="10.5" customHeight="1"/>
    <row r="2190" ht="10.5" customHeight="1"/>
    <row r="2191" ht="10.5" customHeight="1"/>
    <row r="2192" ht="10.5" customHeight="1"/>
    <row r="2193" ht="10.5" customHeight="1"/>
    <row r="2194" ht="10.5" customHeight="1"/>
    <row r="2195" ht="10.5" customHeight="1"/>
    <row r="2196" ht="10.5" customHeight="1"/>
    <row r="2197" ht="10.5" customHeight="1"/>
    <row r="2198" ht="10.5" customHeight="1"/>
    <row r="2199" ht="10.5" customHeight="1"/>
    <row r="2200" ht="10.5" customHeight="1"/>
    <row r="2201" ht="10.5" customHeight="1"/>
    <row r="2202" ht="10.5" customHeight="1"/>
    <row r="2203" ht="10.5" customHeight="1"/>
    <row r="2204" ht="10.5" customHeight="1"/>
    <row r="2205" ht="10.5" customHeight="1"/>
    <row r="2206" ht="10.5" customHeight="1"/>
    <row r="2207" ht="10.5" customHeight="1"/>
    <row r="2208" ht="10.5" customHeight="1"/>
    <row r="2209" ht="10.5" customHeight="1"/>
    <row r="2210" ht="10.5" customHeight="1"/>
    <row r="2211" ht="10.5" customHeight="1"/>
    <row r="2212" ht="10.5" customHeight="1"/>
    <row r="2213" ht="10.5" customHeight="1"/>
    <row r="2214" ht="10.5" customHeight="1"/>
    <row r="2215" ht="10.5" customHeight="1"/>
    <row r="2216" ht="10.5" customHeight="1"/>
    <row r="2217" ht="10.5" customHeight="1"/>
    <row r="2218" ht="10.5" customHeight="1"/>
    <row r="2219" ht="10.5" customHeight="1"/>
    <row r="2220" ht="10.5" customHeight="1"/>
    <row r="2221" ht="10.5" customHeight="1"/>
    <row r="2222" ht="10.5" customHeight="1"/>
    <row r="2223" ht="10.5" customHeight="1"/>
    <row r="2224" ht="10.5" customHeight="1"/>
    <row r="2225" ht="10.5" customHeight="1"/>
    <row r="2226" ht="10.5" customHeight="1"/>
    <row r="2227" ht="10.5" customHeight="1"/>
    <row r="2228" ht="10.5" customHeight="1"/>
    <row r="2229" ht="10.5" customHeight="1"/>
    <row r="2230" ht="10.5" customHeight="1"/>
    <row r="2231" ht="10.5" customHeight="1"/>
    <row r="2232" ht="10.5" customHeight="1"/>
    <row r="2233" ht="10.5" customHeight="1"/>
    <row r="2234" ht="10.5" customHeight="1"/>
    <row r="2235" ht="10.5" customHeight="1"/>
    <row r="2236" ht="10.5" customHeight="1"/>
    <row r="2237" ht="10.5" customHeight="1"/>
    <row r="2238" ht="10.5" customHeight="1"/>
    <row r="2239" ht="10.5" customHeight="1"/>
    <row r="2240" ht="10.5" customHeight="1"/>
    <row r="2241" ht="10.5" customHeight="1"/>
    <row r="2242" ht="10.5" customHeight="1"/>
    <row r="2243" ht="10.5" customHeight="1"/>
    <row r="2244" ht="10.5" customHeight="1"/>
    <row r="2245" ht="10.5" customHeight="1"/>
    <row r="2246" ht="10.5" customHeight="1"/>
    <row r="2247" ht="10.5" customHeight="1"/>
    <row r="2248" ht="10.5" customHeight="1"/>
    <row r="2249" ht="10.5" customHeight="1"/>
    <row r="2250" ht="10.5" customHeight="1"/>
    <row r="2251" ht="10.5" customHeight="1"/>
    <row r="2252" ht="10.5" customHeight="1"/>
    <row r="2253" ht="10.5" customHeight="1"/>
    <row r="2254" ht="10.5" customHeight="1"/>
    <row r="2255" ht="10.5" customHeight="1"/>
    <row r="2256" ht="10.5" customHeight="1"/>
    <row r="2257" ht="10.5" customHeight="1"/>
    <row r="2258" ht="10.5" customHeight="1"/>
    <row r="2259" ht="10.5" customHeight="1"/>
    <row r="2260" ht="10.5" customHeight="1"/>
    <row r="2261" ht="10.5" customHeight="1"/>
    <row r="2262" ht="10.5" customHeight="1"/>
    <row r="2263" ht="10.5" customHeight="1"/>
    <row r="2264" ht="10.5" customHeight="1"/>
    <row r="2265" ht="10.5" customHeight="1"/>
    <row r="2266" ht="10.5" customHeight="1"/>
    <row r="2267" ht="10.5" customHeight="1"/>
    <row r="2268" ht="10.5" customHeight="1"/>
    <row r="2269" ht="10.5" customHeight="1"/>
    <row r="2270" ht="10.5" customHeight="1"/>
    <row r="2271" ht="10.5" customHeight="1"/>
    <row r="2272" ht="10.5" customHeight="1"/>
    <row r="2273" ht="10.5" customHeight="1"/>
    <row r="2274" ht="10.5" customHeight="1"/>
    <row r="2275" ht="10.5" customHeight="1"/>
    <row r="2276" ht="10.5" customHeight="1"/>
    <row r="2277" ht="10.5" customHeight="1"/>
    <row r="2278" ht="10.5" customHeight="1"/>
    <row r="2279" ht="10.5" customHeight="1"/>
    <row r="2280" ht="10.5" customHeight="1"/>
    <row r="2281" ht="10.5" customHeight="1"/>
    <row r="2282" ht="10.5" customHeight="1"/>
    <row r="2283" ht="10.5" customHeight="1"/>
    <row r="2284" ht="10.5" customHeight="1"/>
    <row r="2285" ht="10.5" customHeight="1"/>
    <row r="2286" ht="10.5" customHeight="1"/>
    <row r="2287" ht="10.5" customHeight="1"/>
    <row r="2288" ht="10.5" customHeight="1"/>
    <row r="2289" ht="10.5" customHeight="1"/>
    <row r="2290" ht="10.5" customHeight="1"/>
    <row r="2291" ht="10.5" customHeight="1"/>
    <row r="2292" ht="10.5" customHeight="1"/>
    <row r="2293" ht="10.5" customHeight="1"/>
    <row r="2294" ht="10.5" customHeight="1"/>
    <row r="2295" ht="10.5" customHeight="1"/>
    <row r="2296" ht="10.5" customHeight="1"/>
    <row r="2297" ht="10.5" customHeight="1"/>
    <row r="2298" ht="10.5" customHeight="1"/>
    <row r="2299" ht="10.5" customHeight="1"/>
    <row r="2300" ht="10.5" customHeight="1"/>
    <row r="2301" ht="10.5" customHeight="1"/>
    <row r="2302" ht="10.5" customHeight="1"/>
    <row r="2303" ht="10.5" customHeight="1"/>
    <row r="2304" ht="10.5" customHeight="1"/>
    <row r="2305" ht="10.5" customHeight="1"/>
    <row r="2306" ht="10.5" customHeight="1"/>
    <row r="2307" ht="10.5" customHeight="1"/>
    <row r="2308" ht="10.5" customHeight="1"/>
    <row r="2309" ht="10.5" customHeight="1"/>
    <row r="2310" ht="10.5" customHeight="1"/>
    <row r="2311" ht="10.5" customHeight="1"/>
    <row r="2312" ht="10.5" customHeight="1"/>
    <row r="2313" ht="10.5" customHeight="1"/>
    <row r="2314" ht="10.5" customHeight="1"/>
    <row r="2315" ht="10.5" customHeight="1"/>
    <row r="2316" ht="10.5" customHeight="1"/>
    <row r="2317" ht="10.5" customHeight="1"/>
    <row r="2318" ht="10.5" customHeight="1"/>
    <row r="2319" ht="10.5" customHeight="1"/>
    <row r="2320" ht="10.5" customHeight="1"/>
    <row r="2321" ht="10.5" customHeight="1"/>
    <row r="2322" ht="10.5" customHeight="1"/>
    <row r="2323" ht="10.5" customHeight="1"/>
    <row r="2324" ht="10.5" customHeight="1"/>
    <row r="2325" ht="10.5" customHeight="1"/>
    <row r="2326" ht="10.5" customHeight="1"/>
    <row r="2327" ht="10.5" customHeight="1"/>
    <row r="2328" ht="10.5" customHeight="1"/>
    <row r="2329" ht="10.5" customHeight="1"/>
    <row r="2330" ht="10.5" customHeight="1"/>
    <row r="2331" ht="10.5" customHeight="1"/>
    <row r="2332" ht="10.5" customHeight="1"/>
    <row r="2333" ht="10.5" customHeight="1"/>
    <row r="2334" ht="10.5" customHeight="1"/>
    <row r="2335" ht="10.5" customHeight="1"/>
    <row r="2336" ht="10.5" customHeight="1"/>
    <row r="2337" ht="10.5" customHeight="1"/>
    <row r="2338" ht="10.5" customHeight="1"/>
    <row r="2339" ht="10.5" customHeight="1"/>
    <row r="2340" ht="10.5" customHeight="1"/>
    <row r="2341" ht="10.5" customHeight="1"/>
    <row r="2342" ht="10.5" customHeight="1"/>
    <row r="2343" ht="10.5" customHeight="1"/>
    <row r="2344" ht="10.5" customHeight="1"/>
    <row r="2345" ht="10.5" customHeight="1"/>
    <row r="2346" ht="10.5" customHeight="1"/>
    <row r="2347" ht="10.5" customHeight="1"/>
    <row r="2348" ht="10.5" customHeight="1"/>
    <row r="2349" ht="10.5" customHeight="1"/>
    <row r="2350" ht="10.5" customHeight="1"/>
    <row r="2351" ht="10.5" customHeight="1"/>
    <row r="2352" ht="10.5" customHeight="1"/>
    <row r="2353" ht="10.5" customHeight="1"/>
    <row r="2354" ht="10.5" customHeight="1"/>
    <row r="2355" ht="10.5" customHeight="1"/>
    <row r="2356" ht="10.5" customHeight="1"/>
    <row r="2357" ht="10.5" customHeight="1"/>
    <row r="2358" ht="10.5" customHeight="1"/>
    <row r="2359" ht="10.5" customHeight="1"/>
    <row r="2360" ht="10.5" customHeight="1"/>
    <row r="2361" ht="10.5" customHeight="1"/>
    <row r="2362" ht="10.5" customHeight="1"/>
    <row r="2363" ht="10.5" customHeight="1"/>
    <row r="2364" ht="10.5" customHeight="1"/>
    <row r="2365" ht="10.5" customHeight="1"/>
    <row r="2366" ht="10.5" customHeight="1"/>
    <row r="2367" ht="10.5" customHeight="1"/>
    <row r="2368" ht="10.5" customHeight="1"/>
    <row r="2369" ht="10.5" customHeight="1"/>
    <row r="2370" ht="10.5" customHeight="1"/>
    <row r="2371" ht="10.5" customHeight="1"/>
    <row r="2372" ht="10.5" customHeight="1"/>
    <row r="2373" ht="10.5" customHeight="1"/>
    <row r="2374" ht="10.5" customHeight="1"/>
    <row r="2375" ht="10.5" customHeight="1"/>
    <row r="2376" ht="10.5" customHeight="1"/>
    <row r="2377" ht="10.5" customHeight="1"/>
    <row r="2378" ht="10.5" customHeight="1"/>
    <row r="2379" ht="10.5" customHeight="1"/>
    <row r="2380" ht="10.5" customHeight="1"/>
    <row r="2381" ht="10.5" customHeight="1"/>
    <row r="2382" ht="10.5" customHeight="1"/>
    <row r="2383" ht="10.5" customHeight="1"/>
    <row r="2384" ht="10.5" customHeight="1"/>
    <row r="2385" ht="10.5" customHeight="1"/>
    <row r="2386" ht="10.5" customHeight="1"/>
    <row r="2387" ht="10.5" customHeight="1"/>
    <row r="2388" ht="10.5" customHeight="1"/>
    <row r="2389" ht="10.5" customHeight="1"/>
    <row r="2390" ht="10.5" customHeight="1"/>
    <row r="2391" ht="10.5" customHeight="1"/>
    <row r="2392" ht="10.5" customHeight="1"/>
    <row r="2393" ht="10.5" customHeight="1"/>
    <row r="2394" ht="10.5" customHeight="1"/>
    <row r="2395" ht="10.5" customHeight="1"/>
    <row r="2396" ht="10.5" customHeight="1"/>
    <row r="2397" ht="10.5" customHeight="1"/>
    <row r="2398" ht="10.5" customHeight="1"/>
    <row r="2399" ht="10.5" customHeight="1"/>
    <row r="2400" ht="10.5" customHeight="1"/>
    <row r="2401" ht="10.5" customHeight="1"/>
    <row r="2402" ht="10.5" customHeight="1"/>
    <row r="2403" ht="10.5" customHeight="1"/>
    <row r="2404" ht="10.5" customHeight="1"/>
    <row r="2405" ht="10.5" customHeight="1"/>
    <row r="2406" ht="10.5" customHeight="1"/>
    <row r="2407" ht="10.5" customHeight="1"/>
    <row r="2408" ht="10.5" customHeight="1"/>
    <row r="2409" ht="10.5" customHeight="1"/>
    <row r="2410" ht="10.5" customHeight="1"/>
    <row r="2411" ht="10.5" customHeight="1"/>
    <row r="2412" ht="10.5" customHeight="1"/>
    <row r="2413" ht="10.5" customHeight="1"/>
    <row r="2414" ht="10.5" customHeight="1"/>
    <row r="2415" ht="10.5" customHeight="1"/>
    <row r="2416" ht="10.5" customHeight="1"/>
    <row r="2417" ht="10.5" customHeight="1"/>
    <row r="2418" ht="10.5" customHeight="1"/>
    <row r="2419" ht="10.5" customHeight="1"/>
    <row r="2420" ht="10.5" customHeight="1"/>
    <row r="2421" ht="10.5" customHeight="1"/>
    <row r="2422" ht="10.5" customHeight="1"/>
    <row r="2423" ht="10.5" customHeight="1"/>
    <row r="2424" ht="10.5" customHeight="1"/>
    <row r="2425" ht="10.5" customHeight="1"/>
    <row r="2426" ht="10.5" customHeight="1"/>
    <row r="2427" ht="10.5" customHeight="1"/>
    <row r="2428" ht="10.5" customHeight="1"/>
    <row r="2429" ht="10.5" customHeight="1"/>
    <row r="2430" ht="10.5" customHeight="1"/>
    <row r="2431" ht="10.5" customHeight="1"/>
    <row r="2432" ht="10.5" customHeight="1"/>
    <row r="2433" ht="10.5" customHeight="1"/>
    <row r="2434" ht="10.5" customHeight="1"/>
    <row r="2435" ht="10.5" customHeight="1"/>
    <row r="2436" ht="10.5" customHeight="1"/>
    <row r="2437" ht="10.5" customHeight="1"/>
    <row r="2438" ht="10.5" customHeight="1"/>
    <row r="2439" ht="10.5" customHeight="1"/>
    <row r="2440" ht="10.5" customHeight="1"/>
    <row r="2441" ht="10.5" customHeight="1"/>
    <row r="2442" ht="10.5" customHeight="1"/>
    <row r="2443" ht="10.5" customHeight="1"/>
    <row r="2444" ht="10.5" customHeight="1"/>
    <row r="2445" ht="10.5" customHeight="1"/>
    <row r="2446" ht="10.5" customHeight="1"/>
    <row r="2447" ht="10.5" customHeight="1"/>
    <row r="2448" ht="10.5" customHeight="1"/>
    <row r="2449" ht="10.5" customHeight="1"/>
    <row r="2450" ht="10.5" customHeight="1"/>
    <row r="2451" ht="10.5" customHeight="1"/>
    <row r="2452" ht="10.5" customHeight="1"/>
    <row r="2453" ht="10.5" customHeight="1"/>
    <row r="2454" ht="10.5" customHeight="1"/>
    <row r="2455" ht="10.5" customHeight="1"/>
    <row r="2456" ht="10.5" customHeight="1"/>
    <row r="2457" ht="10.5" customHeight="1"/>
    <row r="2458" ht="10.5" customHeight="1"/>
    <row r="2459" ht="10.5" customHeight="1"/>
    <row r="2460" ht="10.5" customHeight="1"/>
    <row r="2461" ht="10.5" customHeight="1"/>
    <row r="2462" ht="10.5" customHeight="1"/>
    <row r="2463" ht="10.5" customHeight="1"/>
    <row r="2464" ht="10.5" customHeight="1"/>
    <row r="2465" ht="10.5" customHeight="1"/>
    <row r="2466" ht="10.5" customHeight="1"/>
    <row r="2467" ht="10.5" customHeight="1"/>
    <row r="2468" ht="10.5" customHeight="1"/>
    <row r="2469" ht="10.5" customHeight="1"/>
    <row r="2470" ht="10.5" customHeight="1"/>
    <row r="2471" ht="10.5" customHeight="1"/>
    <row r="2472" ht="10.5" customHeight="1"/>
    <row r="2473" ht="10.5" customHeight="1"/>
    <row r="2474" ht="10.5" customHeight="1"/>
    <row r="2475" ht="10.5" customHeight="1"/>
    <row r="2476" ht="10.5" customHeight="1"/>
    <row r="2477" ht="10.5" customHeight="1"/>
    <row r="2478" ht="10.5" customHeight="1"/>
    <row r="2479" ht="10.5" customHeight="1"/>
    <row r="2480" ht="10.5" customHeight="1"/>
    <row r="2481" ht="10.5" customHeight="1"/>
    <row r="2482" ht="10.5" customHeight="1"/>
    <row r="2483" ht="10.5" customHeight="1"/>
    <row r="2484" ht="10.5" customHeight="1"/>
    <row r="2485" ht="10.5" customHeight="1"/>
    <row r="2486" ht="10.5" customHeight="1"/>
    <row r="2487" ht="10.5" customHeight="1"/>
    <row r="2488" ht="10.5" customHeight="1"/>
    <row r="2489" ht="10.5" customHeight="1"/>
    <row r="2490" ht="10.5" customHeight="1"/>
    <row r="2491" ht="10.5" customHeight="1"/>
    <row r="2492" ht="10.5" customHeight="1"/>
    <row r="2493" ht="10.5" customHeight="1"/>
    <row r="2494" ht="10.5" customHeight="1"/>
    <row r="2495" ht="10.5" customHeight="1"/>
    <row r="2496" ht="10.5" customHeight="1"/>
    <row r="2497" ht="10.5" customHeight="1"/>
    <row r="2498" ht="10.5" customHeight="1"/>
    <row r="2499" ht="10.5" customHeight="1"/>
    <row r="2500" ht="10.5" customHeight="1"/>
    <row r="2501" ht="10.5" customHeight="1"/>
    <row r="2502" ht="10.5" customHeight="1"/>
    <row r="2503" ht="10.5" customHeight="1"/>
    <row r="2504" ht="10.5" customHeight="1"/>
    <row r="2505" ht="10.5" customHeight="1"/>
    <row r="2506" ht="10.5" customHeight="1"/>
    <row r="2507" ht="10.5" customHeight="1"/>
    <row r="2508" ht="10.5" customHeight="1"/>
    <row r="2509" ht="10.5" customHeight="1"/>
    <row r="2510" ht="10.5" customHeight="1"/>
    <row r="2511" ht="10.5" customHeight="1"/>
    <row r="2512" ht="10.5" customHeight="1"/>
    <row r="2513" ht="10.5" customHeight="1"/>
    <row r="2514" ht="10.5" customHeight="1"/>
    <row r="2515" ht="10.5" customHeight="1"/>
    <row r="2516" ht="10.5" customHeight="1"/>
    <row r="2517" ht="10.5" customHeight="1"/>
    <row r="2518" ht="10.5" customHeight="1"/>
    <row r="2519" ht="10.5" customHeight="1"/>
    <row r="2520" ht="10.5" customHeight="1"/>
    <row r="2521" ht="10.5" customHeight="1"/>
    <row r="2522" ht="10.5" customHeight="1"/>
    <row r="2523" ht="10.5" customHeight="1"/>
    <row r="2524" ht="10.5" customHeight="1"/>
    <row r="2525" ht="10.5" customHeight="1"/>
    <row r="2526" ht="10.5" customHeight="1"/>
    <row r="2527" ht="10.5" customHeight="1"/>
    <row r="2528" ht="10.5" customHeight="1"/>
    <row r="2529" ht="10.5" customHeight="1"/>
    <row r="2530" ht="10.5" customHeight="1"/>
    <row r="2531" ht="10.5" customHeight="1"/>
    <row r="2532" ht="10.5" customHeight="1"/>
    <row r="2533" ht="10.5" customHeight="1"/>
    <row r="2534" ht="10.5" customHeight="1"/>
    <row r="2535" ht="10.5" customHeight="1"/>
    <row r="2536" ht="10.5" customHeight="1"/>
    <row r="2537" ht="10.5" customHeight="1"/>
    <row r="2538" ht="10.5" customHeight="1"/>
    <row r="2539" ht="10.5" customHeight="1"/>
    <row r="2540" ht="10.5" customHeight="1"/>
    <row r="2541" ht="10.5" customHeight="1"/>
    <row r="2542" ht="10.5" customHeight="1"/>
    <row r="2543" ht="10.5" customHeight="1"/>
    <row r="2544" ht="10.5" customHeight="1"/>
    <row r="2545" ht="10.5" customHeight="1"/>
    <row r="2546" ht="10.5" customHeight="1"/>
    <row r="2547" ht="10.5" customHeight="1"/>
    <row r="2548" ht="10.5" customHeight="1"/>
    <row r="2549" ht="10.5" customHeight="1"/>
    <row r="2550" ht="10.5" customHeight="1"/>
    <row r="2551" ht="10.5" customHeight="1"/>
    <row r="2552" ht="10.5" customHeight="1"/>
    <row r="2553" ht="10.5" customHeight="1"/>
    <row r="2554" ht="10.5" customHeight="1"/>
    <row r="2555" ht="10.5" customHeight="1"/>
    <row r="2556" ht="10.5" customHeight="1"/>
    <row r="2557" ht="10.5" customHeight="1"/>
    <row r="2558" ht="10.5" customHeight="1"/>
    <row r="2559" ht="10.5" customHeight="1"/>
    <row r="2560" ht="10.5" customHeight="1"/>
    <row r="2561" ht="10.5" customHeight="1"/>
    <row r="2562" ht="10.5" customHeight="1"/>
    <row r="2563" ht="10.5" customHeight="1"/>
    <row r="2564" ht="10.5" customHeight="1"/>
    <row r="2565" ht="10.5" customHeight="1"/>
    <row r="2566" ht="10.5" customHeight="1"/>
    <row r="2567" ht="10.5" customHeight="1"/>
    <row r="2568" ht="10.5" customHeight="1"/>
    <row r="2569" ht="10.5" customHeight="1"/>
    <row r="2570" ht="10.5" customHeight="1"/>
    <row r="2571" ht="10.5" customHeight="1"/>
    <row r="2572" ht="10.5" customHeight="1"/>
    <row r="2573" ht="10.5" customHeight="1"/>
    <row r="2574" ht="10.5" customHeight="1"/>
    <row r="2575" ht="10.5" customHeight="1"/>
    <row r="2576" ht="10.5" customHeight="1"/>
    <row r="2577" ht="10.5" customHeight="1"/>
    <row r="2578" ht="10.5" customHeight="1"/>
    <row r="2579" ht="10.5" customHeight="1"/>
    <row r="2580" ht="10.5" customHeight="1"/>
    <row r="2581" ht="10.5" customHeight="1"/>
    <row r="2582" ht="10.5" customHeight="1"/>
    <row r="2583" ht="10.5" customHeight="1"/>
    <row r="2584" ht="10.5" customHeight="1"/>
    <row r="2585" ht="10.5" customHeight="1"/>
    <row r="2586" ht="10.5" customHeight="1"/>
    <row r="2587" ht="10.5" customHeight="1"/>
    <row r="2588" ht="10.5" customHeight="1"/>
    <row r="2589" ht="10.5" customHeight="1"/>
    <row r="2590" ht="10.5" customHeight="1"/>
    <row r="2591" ht="10.5" customHeight="1"/>
    <row r="2592" ht="10.5" customHeight="1"/>
    <row r="2593" ht="10.5" customHeight="1"/>
    <row r="2594" ht="10.5" customHeight="1"/>
    <row r="2595" ht="10.5" customHeight="1"/>
    <row r="2596" ht="10.5" customHeight="1"/>
    <row r="2597" ht="10.5" customHeight="1"/>
    <row r="2598" ht="10.5" customHeight="1"/>
    <row r="2599" ht="10.5" customHeight="1"/>
    <row r="2600" ht="10.5" customHeight="1"/>
    <row r="2601" ht="10.5" customHeight="1"/>
    <row r="2602" ht="10.5" customHeight="1"/>
    <row r="2603" ht="10.5" customHeight="1"/>
    <row r="2604" ht="10.5" customHeight="1"/>
    <row r="2605" ht="10.5" customHeight="1"/>
    <row r="2606" ht="10.5" customHeight="1"/>
    <row r="2607" ht="10.5" customHeight="1"/>
    <row r="2608" ht="10.5" customHeight="1"/>
    <row r="2609" ht="10.5" customHeight="1"/>
    <row r="2610" ht="10.5" customHeight="1"/>
    <row r="2611" ht="10.5" customHeight="1"/>
    <row r="2612" ht="10.5" customHeight="1"/>
    <row r="2613" ht="10.5" customHeight="1"/>
    <row r="2614" ht="10.5" customHeight="1"/>
    <row r="2615" ht="10.5" customHeight="1"/>
    <row r="2616" ht="10.5" customHeight="1"/>
    <row r="2617" ht="10.5" customHeight="1"/>
    <row r="2618" ht="10.5" customHeight="1"/>
    <row r="2619" ht="10.5" customHeight="1"/>
    <row r="2620" ht="10.5" customHeight="1"/>
    <row r="2621" ht="10.5" customHeight="1"/>
    <row r="2622" ht="10.5" customHeight="1"/>
    <row r="2623" ht="10.5" customHeight="1"/>
    <row r="2624" ht="10.5" customHeight="1"/>
    <row r="2625" ht="10.5" customHeight="1"/>
    <row r="2626" ht="10.5" customHeight="1"/>
    <row r="2627" ht="10.5" customHeight="1"/>
    <row r="2628" ht="10.5" customHeight="1"/>
    <row r="2629" ht="10.5" customHeight="1"/>
    <row r="2630" ht="10.5" customHeight="1"/>
    <row r="2631" ht="10.5" customHeight="1"/>
    <row r="2632" ht="10.5" customHeight="1"/>
    <row r="2633" ht="10.5" customHeight="1"/>
    <row r="2634" ht="10.5" customHeight="1"/>
    <row r="2635" ht="10.5" customHeight="1"/>
    <row r="2636" ht="10.5" customHeight="1"/>
    <row r="2637" ht="10.5" customHeight="1"/>
    <row r="2638" ht="10.5" customHeight="1"/>
    <row r="2639" ht="10.5" customHeight="1"/>
    <row r="2640" ht="10.5" customHeight="1"/>
    <row r="2641" ht="10.5" customHeight="1"/>
    <row r="2642" ht="10.5" customHeight="1"/>
    <row r="2643" ht="10.5" customHeight="1"/>
    <row r="2644" ht="10.5" customHeight="1"/>
    <row r="2645" ht="10.5" customHeight="1"/>
    <row r="2646" ht="10.5" customHeight="1"/>
    <row r="2647" ht="10.5" customHeight="1"/>
    <row r="2648" ht="10.5" customHeight="1"/>
    <row r="2649" ht="10.5" customHeight="1"/>
    <row r="2650" ht="10.5" customHeight="1"/>
    <row r="2651" ht="10.5" customHeight="1"/>
    <row r="2652" ht="10.5" customHeight="1"/>
    <row r="2653" ht="10.5" customHeight="1"/>
    <row r="2654" ht="10.5" customHeight="1"/>
    <row r="2655" ht="10.5" customHeight="1"/>
    <row r="2656" ht="10.5" customHeight="1"/>
    <row r="2657" ht="10.5" customHeight="1"/>
    <row r="2658" ht="10.5" customHeight="1"/>
    <row r="2659" ht="10.5" customHeight="1"/>
    <row r="2660" ht="10.5" customHeight="1"/>
    <row r="2661" ht="10.5" customHeight="1"/>
    <row r="2662" ht="10.5" customHeight="1"/>
    <row r="2663" ht="10.5" customHeight="1"/>
    <row r="2664" ht="10.5" customHeight="1"/>
    <row r="2665" ht="10.5" customHeight="1"/>
    <row r="2666" ht="10.5" customHeight="1"/>
    <row r="2667" ht="10.5" customHeight="1"/>
    <row r="2668" ht="10.5" customHeight="1"/>
    <row r="2669" ht="10.5" customHeight="1"/>
    <row r="2670" ht="10.5" customHeight="1"/>
    <row r="2671" ht="10.5" customHeight="1"/>
    <row r="2672" ht="10.5" customHeight="1"/>
    <row r="2673" ht="10.5" customHeight="1"/>
    <row r="2674" ht="10.5" customHeight="1"/>
    <row r="2675" ht="10.5" customHeight="1"/>
    <row r="2676" ht="10.5" customHeight="1"/>
    <row r="2677" ht="10.5" customHeight="1"/>
    <row r="2678" ht="10.5" customHeight="1"/>
    <row r="2679" ht="10.5" customHeight="1"/>
    <row r="2680" ht="10.5" customHeight="1"/>
    <row r="2681" ht="10.5" customHeight="1"/>
    <row r="2682" ht="10.5" customHeight="1"/>
    <row r="2683" ht="10.5" customHeight="1"/>
    <row r="2684" ht="10.5" customHeight="1"/>
    <row r="2685" ht="10.5" customHeight="1"/>
    <row r="2686" ht="10.5" customHeight="1"/>
    <row r="2687" ht="10.5" customHeight="1"/>
    <row r="2688" ht="10.5" customHeight="1"/>
    <row r="2689" ht="10.5" customHeight="1"/>
    <row r="2690" ht="10.5" customHeight="1"/>
    <row r="2691" ht="10.5" customHeight="1"/>
    <row r="2692" ht="10.5" customHeight="1"/>
    <row r="2693" ht="10.5" customHeight="1"/>
    <row r="2694" ht="10.5" customHeight="1"/>
    <row r="2695" ht="10.5" customHeight="1"/>
    <row r="2696" ht="10.5" customHeight="1"/>
    <row r="2697" ht="10.5" customHeight="1"/>
    <row r="2698" ht="10.5" customHeight="1"/>
    <row r="2699" ht="10.5" customHeight="1"/>
    <row r="2700" ht="10.5" customHeight="1"/>
    <row r="2701" ht="10.5" customHeight="1"/>
    <row r="2702" ht="10.5" customHeight="1"/>
    <row r="2703" ht="10.5" customHeight="1"/>
    <row r="2704" ht="10.5" customHeight="1"/>
    <row r="2705" ht="10.5" customHeight="1"/>
    <row r="2706" ht="10.5" customHeight="1"/>
    <row r="2707" ht="10.5" customHeight="1"/>
    <row r="2708" ht="10.5" customHeight="1"/>
    <row r="2709" ht="10.5" customHeight="1"/>
    <row r="2710" ht="10.5" customHeight="1"/>
    <row r="2711" ht="10.5" customHeight="1"/>
    <row r="2712" ht="10.5" customHeight="1"/>
    <row r="2713" ht="10.5" customHeight="1"/>
    <row r="2714" ht="10.5" customHeight="1"/>
    <row r="2715" ht="10.5" customHeight="1"/>
    <row r="2716" ht="10.5" customHeight="1"/>
    <row r="2717" ht="10.5" customHeight="1"/>
    <row r="2718" ht="10.5" customHeight="1"/>
    <row r="2719" ht="10.5" customHeight="1"/>
    <row r="2720" ht="10.5" customHeight="1"/>
    <row r="2721" ht="10.5" customHeight="1"/>
    <row r="2722" ht="10.5" customHeight="1"/>
    <row r="2723" ht="10.5" customHeight="1"/>
    <row r="2724" ht="10.5" customHeight="1"/>
    <row r="2725" ht="10.5" customHeight="1"/>
    <row r="2726" ht="10.5" customHeight="1"/>
    <row r="2727" ht="10.5" customHeight="1"/>
    <row r="2728" ht="10.5" customHeight="1"/>
    <row r="2729" ht="10.5" customHeight="1"/>
    <row r="2730" ht="10.5" customHeight="1"/>
    <row r="2731" ht="10.5" customHeight="1"/>
    <row r="2732" ht="10.5" customHeight="1"/>
    <row r="2733" ht="10.5" customHeight="1"/>
    <row r="2734" ht="10.5" customHeight="1"/>
    <row r="2735" ht="10.5" customHeight="1"/>
    <row r="2736" ht="10.5" customHeight="1"/>
    <row r="2737" ht="10.5" customHeight="1"/>
    <row r="2738" ht="10.5" customHeight="1"/>
    <row r="2739" ht="10.5" customHeight="1"/>
    <row r="2740" ht="10.5" customHeight="1"/>
    <row r="2741" ht="10.5" customHeight="1"/>
    <row r="2742" ht="10.5" customHeight="1"/>
    <row r="2743" ht="10.5" customHeight="1"/>
    <row r="2744" ht="10.5" customHeight="1"/>
    <row r="2745" ht="10.5" customHeight="1"/>
    <row r="2746" ht="10.5" customHeight="1"/>
    <row r="2747" ht="10.5" customHeight="1"/>
    <row r="2748" ht="10.5" customHeight="1"/>
    <row r="2749" ht="10.5" customHeight="1"/>
    <row r="2750" ht="10.5" customHeight="1"/>
    <row r="2751" ht="10.5" customHeight="1"/>
    <row r="2752" ht="10.5" customHeight="1"/>
    <row r="2753" ht="10.5" customHeight="1"/>
    <row r="2754" ht="10.5" customHeight="1"/>
    <row r="2755" ht="10.5" customHeight="1"/>
    <row r="2756" ht="10.5" customHeight="1"/>
    <row r="2757" ht="10.5" customHeight="1"/>
    <row r="2758" ht="10.5" customHeight="1"/>
    <row r="2759" ht="10.5" customHeight="1"/>
    <row r="2760" ht="10.5" customHeight="1"/>
    <row r="2761" ht="10.5" customHeight="1"/>
    <row r="2762" ht="10.5" customHeight="1"/>
    <row r="2763" ht="10.5" customHeight="1"/>
    <row r="2764" ht="10.5" customHeight="1"/>
    <row r="2765" ht="10.5" customHeight="1"/>
    <row r="2766" ht="10.5" customHeight="1"/>
    <row r="2767" ht="10.5" customHeight="1"/>
    <row r="2768" ht="10.5" customHeight="1"/>
    <row r="2769" ht="10.5" customHeight="1"/>
    <row r="2770" ht="10.5" customHeight="1"/>
    <row r="2771" ht="10.5" customHeight="1"/>
    <row r="2772" ht="10.5" customHeight="1"/>
    <row r="2773" ht="10.5" customHeight="1"/>
    <row r="2774" ht="10.5" customHeight="1"/>
    <row r="2775" ht="10.5" customHeight="1"/>
    <row r="2776" ht="10.5" customHeight="1"/>
    <row r="2777" ht="10.5" customHeight="1"/>
    <row r="2778" ht="10.5" customHeight="1"/>
    <row r="2779" ht="10.5" customHeight="1"/>
    <row r="2780" ht="10.5" customHeight="1"/>
    <row r="2781" ht="10.5" customHeight="1"/>
    <row r="2782" ht="10.5" customHeight="1"/>
    <row r="2783" ht="10.5" customHeight="1"/>
    <row r="2784" ht="10.5" customHeight="1"/>
    <row r="2785" ht="10.5" customHeight="1"/>
    <row r="2786" ht="10.5" customHeight="1"/>
    <row r="2787" ht="10.5" customHeight="1"/>
    <row r="2788" ht="10.5" customHeight="1"/>
    <row r="2789" ht="10.5" customHeight="1"/>
    <row r="2790" ht="10.5" customHeight="1"/>
    <row r="2791" ht="10.5" customHeight="1"/>
    <row r="2792" ht="10.5" customHeight="1"/>
    <row r="2793" ht="10.5" customHeight="1"/>
    <row r="2794" ht="10.5" customHeight="1"/>
    <row r="2795" ht="10.5" customHeight="1"/>
    <row r="2796" ht="10.5" customHeight="1"/>
    <row r="2797" ht="10.5" customHeight="1"/>
    <row r="2798" ht="10.5" customHeight="1"/>
    <row r="2799" ht="10.5" customHeight="1"/>
    <row r="2800" ht="10.5" customHeight="1"/>
    <row r="2801" ht="10.5" customHeight="1"/>
    <row r="2802" ht="10.5" customHeight="1"/>
    <row r="2803" ht="10.5" customHeight="1"/>
    <row r="2804" ht="10.5" customHeight="1"/>
    <row r="2805" ht="10.5" customHeight="1"/>
    <row r="2806" ht="10.5" customHeight="1"/>
    <row r="2807" ht="10.5" customHeight="1"/>
    <row r="2808" ht="10.5" customHeight="1"/>
    <row r="2809" ht="10.5" customHeight="1"/>
    <row r="2810" ht="10.5" customHeight="1"/>
    <row r="2811" ht="10.5" customHeight="1"/>
    <row r="2812" ht="10.5" customHeight="1"/>
    <row r="2813" ht="10.5" customHeight="1"/>
    <row r="2814" ht="10.5" customHeight="1"/>
    <row r="2815" ht="10.5" customHeight="1"/>
    <row r="2816" ht="10.5" customHeight="1"/>
    <row r="2817" ht="10.5" customHeight="1"/>
    <row r="2818" ht="10.5" customHeight="1"/>
    <row r="2819" ht="10.5" customHeight="1"/>
    <row r="2820" ht="10.5" customHeight="1"/>
    <row r="2821" ht="10.5" customHeight="1"/>
    <row r="2822" ht="10.5" customHeight="1"/>
    <row r="2823" ht="10.5" customHeight="1"/>
    <row r="2824" ht="10.5" customHeight="1"/>
    <row r="2825" ht="10.5" customHeight="1"/>
    <row r="2826" ht="10.5" customHeight="1"/>
    <row r="2827" ht="10.5" customHeight="1"/>
    <row r="2828" ht="10.5" customHeight="1"/>
    <row r="2829" ht="10.5" customHeight="1"/>
    <row r="2830" ht="10.5" customHeight="1"/>
    <row r="2831" ht="10.5" customHeight="1"/>
    <row r="2832" ht="10.5" customHeight="1"/>
    <row r="2833" ht="10.5" customHeight="1"/>
    <row r="2834" ht="10.5" customHeight="1"/>
    <row r="2835" ht="10.5" customHeight="1"/>
    <row r="2836" ht="10.5" customHeight="1"/>
    <row r="2837" ht="10.5" customHeight="1"/>
    <row r="2838" ht="10.5" customHeight="1"/>
    <row r="2839" ht="10.5" customHeight="1"/>
    <row r="2840" ht="10.5" customHeight="1"/>
    <row r="2841" ht="10.5" customHeight="1"/>
    <row r="2842" ht="10.5" customHeight="1"/>
    <row r="2843" ht="10.5" customHeight="1"/>
    <row r="2844" ht="10.5" customHeight="1"/>
    <row r="2845" ht="10.5" customHeight="1"/>
    <row r="2846" ht="10.5" customHeight="1"/>
    <row r="2847" ht="10.5" customHeight="1"/>
    <row r="2848" ht="10.5" customHeight="1"/>
    <row r="2849" ht="10.5" customHeight="1"/>
    <row r="2850" ht="10.5" customHeight="1"/>
    <row r="2851" ht="10.5" customHeight="1"/>
    <row r="2852" ht="10.5" customHeight="1"/>
    <row r="2853" ht="10.5" customHeight="1"/>
    <row r="2854" ht="10.5" customHeight="1"/>
    <row r="2855" ht="10.5" customHeight="1"/>
    <row r="2856" ht="10.5" customHeight="1"/>
    <row r="2857" ht="10.5" customHeight="1"/>
    <row r="2858" ht="10.5" customHeight="1"/>
    <row r="2859" ht="10.5" customHeight="1"/>
    <row r="2860" ht="10.5" customHeight="1"/>
    <row r="2861" ht="10.5" customHeight="1"/>
    <row r="2862" ht="10.5" customHeight="1"/>
    <row r="2863" ht="10.5" customHeight="1"/>
    <row r="2864" ht="10.5" customHeight="1"/>
    <row r="2865" ht="10.5" customHeight="1"/>
    <row r="2866" ht="10.5" customHeight="1"/>
    <row r="2867" ht="10.5" customHeight="1"/>
    <row r="2868" ht="10.5" customHeight="1"/>
    <row r="2869" ht="10.5" customHeight="1"/>
    <row r="2870" ht="10.5" customHeight="1"/>
    <row r="2871" ht="10.5" customHeight="1"/>
    <row r="2872" ht="10.5" customHeight="1"/>
    <row r="2873" ht="10.5" customHeight="1"/>
    <row r="2874" ht="10.5" customHeight="1"/>
    <row r="2875" ht="10.5" customHeight="1"/>
    <row r="2876" ht="10.5" customHeight="1"/>
    <row r="2877" ht="10.5" customHeight="1"/>
    <row r="2878" ht="10.5" customHeight="1"/>
    <row r="2879" ht="10.5" customHeight="1"/>
    <row r="2880" ht="10.5" customHeight="1"/>
    <row r="2881" ht="10.5" customHeight="1"/>
    <row r="2882" ht="10.5" customHeight="1"/>
    <row r="2883" ht="10.5" customHeight="1"/>
    <row r="2884" ht="10.5" customHeight="1"/>
    <row r="2885" ht="10.5" customHeight="1"/>
    <row r="2886" ht="10.5" customHeight="1"/>
    <row r="2887" ht="10.5" customHeight="1"/>
    <row r="2888" ht="10.5" customHeight="1"/>
    <row r="2889" ht="10.5" customHeight="1"/>
    <row r="2890" ht="10.5" customHeight="1"/>
    <row r="2891" ht="10.5" customHeight="1"/>
    <row r="2892" ht="10.5" customHeight="1"/>
    <row r="2893" ht="10.5" customHeight="1"/>
    <row r="2894" ht="10.5" customHeight="1"/>
    <row r="2895" ht="10.5" customHeight="1"/>
    <row r="2896" ht="10.5" customHeight="1"/>
    <row r="2897" ht="10.5" customHeight="1"/>
    <row r="2898" ht="10.5" customHeight="1"/>
    <row r="2899" ht="10.5" customHeight="1"/>
    <row r="2900" ht="10.5" customHeight="1"/>
    <row r="2901" ht="10.5" customHeight="1"/>
    <row r="2902" ht="10.5" customHeight="1"/>
    <row r="2903" ht="10.5" customHeight="1"/>
    <row r="2904" ht="10.5" customHeight="1"/>
    <row r="2905" ht="10.5" customHeight="1"/>
    <row r="2906" ht="10.5" customHeight="1"/>
    <row r="2907" ht="10.5" customHeight="1"/>
    <row r="2908" ht="10.5" customHeight="1"/>
    <row r="2909" ht="10.5" customHeight="1"/>
    <row r="2910" ht="10.5" customHeight="1"/>
    <row r="2911" ht="10.5" customHeight="1"/>
    <row r="2912" ht="10.5" customHeight="1"/>
    <row r="2913" ht="10.5" customHeight="1"/>
    <row r="2914" ht="10.5" customHeight="1"/>
    <row r="2915" ht="10.5" customHeight="1"/>
    <row r="2916" ht="10.5" customHeight="1"/>
    <row r="2917" ht="10.5" customHeight="1"/>
    <row r="2918" ht="10.5" customHeight="1"/>
    <row r="2919" ht="10.5" customHeight="1"/>
    <row r="2920" ht="10.5" customHeight="1"/>
    <row r="2921" ht="10.5" customHeight="1"/>
    <row r="2922" ht="10.5" customHeight="1"/>
    <row r="2923" ht="10.5" customHeight="1"/>
    <row r="2924" ht="10.5" customHeight="1"/>
    <row r="2925" ht="10.5" customHeight="1"/>
    <row r="2926" ht="10.5" customHeight="1"/>
    <row r="2927" ht="10.5" customHeight="1"/>
    <row r="2928" ht="10.5" customHeight="1"/>
    <row r="2929" ht="10.5" customHeight="1"/>
    <row r="2930" ht="10.5" customHeight="1"/>
    <row r="2931" ht="10.5" customHeight="1"/>
    <row r="2932" ht="10.5" customHeight="1"/>
    <row r="2933" ht="10.5" customHeight="1"/>
    <row r="2934" ht="10.5" customHeight="1"/>
    <row r="2935" ht="10.5" customHeight="1"/>
    <row r="2936" ht="10.5" customHeight="1"/>
    <row r="2937" ht="10.5" customHeight="1"/>
    <row r="2938" ht="10.5" customHeight="1"/>
    <row r="2939" ht="10.5" customHeight="1"/>
    <row r="2940" ht="10.5" customHeight="1"/>
    <row r="2941" ht="10.5" customHeight="1"/>
    <row r="2942" ht="10.5" customHeight="1"/>
    <row r="2943" ht="10.5" customHeight="1"/>
    <row r="2944" ht="10.5" customHeight="1"/>
    <row r="2945" ht="10.5" customHeight="1"/>
    <row r="2946" ht="10.5" customHeight="1"/>
    <row r="2947" ht="10.5" customHeight="1"/>
  </sheetData>
  <mergeCells count="2">
    <mergeCell ref="A3:H3"/>
    <mergeCell ref="A1:H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Раздел 1</vt:lpstr>
      <vt:lpstr>Раздел 2</vt:lpstr>
      <vt:lpstr>Раздел 3</vt:lpstr>
      <vt:lpstr>Особо ценное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2021-02-15T04:44:14Z</dcterms:modified>
</cp:coreProperties>
</file>